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c678d2b4982fa3/Documents/Dryland/DoloresStudy/Website/Sort/"/>
    </mc:Choice>
  </mc:AlternateContent>
  <xr:revisionPtr revIDLastSave="21" documentId="8_{F27F2E49-B69C-4B13-BF41-7F92F42B6B5F}" xr6:coauthVersionLast="47" xr6:coauthVersionMax="47" xr10:uidLastSave="{65A9B98B-D63B-48AD-998D-8F5F25696B1A}"/>
  <bookViews>
    <workbookView xWindow="-108" yWindow="-108" windowWidth="23256" windowHeight="12576" xr2:uid="{946A075A-310C-49C4-9B5D-424583555696}"/>
  </bookViews>
  <sheets>
    <sheet name="Sort" sheetId="2" r:id="rId1"/>
  </sheets>
  <definedNames>
    <definedName name="_xlnm.Print_Titles" localSheetId="0">Sort!$5:$5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51" i="2" l="1"/>
  <c r="AC51" i="2"/>
  <c r="AA51" i="2"/>
  <c r="Y51" i="2"/>
  <c r="W51" i="2"/>
  <c r="U51" i="2"/>
  <c r="S51" i="2"/>
  <c r="Q51" i="2"/>
  <c r="O51" i="2"/>
  <c r="M51" i="2"/>
  <c r="K51" i="2"/>
  <c r="I51" i="2"/>
  <c r="AE49" i="2"/>
  <c r="AC49" i="2"/>
  <c r="Z49" i="2"/>
  <c r="AA49" i="2" s="1"/>
  <c r="Y49" i="2"/>
  <c r="W49" i="2"/>
  <c r="U49" i="2"/>
  <c r="S49" i="2"/>
  <c r="Q49" i="2"/>
  <c r="O49" i="2"/>
  <c r="M49" i="2"/>
  <c r="K49" i="2"/>
  <c r="I49" i="2"/>
  <c r="AG49" i="2" s="1"/>
  <c r="AE48" i="2"/>
  <c r="AC48" i="2"/>
  <c r="AA48" i="2"/>
  <c r="Z48" i="2"/>
  <c r="Y48" i="2"/>
  <c r="W48" i="2"/>
  <c r="U48" i="2"/>
  <c r="S48" i="2"/>
  <c r="Q48" i="2"/>
  <c r="O48" i="2"/>
  <c r="M48" i="2"/>
  <c r="K48" i="2"/>
  <c r="AG48" i="2" s="1"/>
  <c r="I48" i="2"/>
  <c r="AE47" i="2"/>
  <c r="AC47" i="2"/>
  <c r="Z47" i="2"/>
  <c r="AA47" i="2" s="1"/>
  <c r="Y47" i="2"/>
  <c r="W47" i="2"/>
  <c r="U47" i="2"/>
  <c r="S47" i="2"/>
  <c r="Q47" i="2"/>
  <c r="O47" i="2"/>
  <c r="M47" i="2"/>
  <c r="K47" i="2"/>
  <c r="I47" i="2"/>
  <c r="AE46" i="2"/>
  <c r="AC46" i="2"/>
  <c r="AA46" i="2"/>
  <c r="Z46" i="2"/>
  <c r="Y46" i="2"/>
  <c r="W46" i="2"/>
  <c r="U46" i="2"/>
  <c r="S46" i="2"/>
  <c r="Q46" i="2"/>
  <c r="O46" i="2"/>
  <c r="M46" i="2"/>
  <c r="K46" i="2"/>
  <c r="AG46" i="2" s="1"/>
  <c r="I46" i="2"/>
  <c r="AE45" i="2"/>
  <c r="AC45" i="2"/>
  <c r="Z45" i="2"/>
  <c r="AA45" i="2" s="1"/>
  <c r="Y45" i="2"/>
  <c r="W45" i="2"/>
  <c r="U45" i="2"/>
  <c r="S45" i="2"/>
  <c r="Q45" i="2"/>
  <c r="O45" i="2"/>
  <c r="M45" i="2"/>
  <c r="K45" i="2"/>
  <c r="I45" i="2"/>
  <c r="AE44" i="2"/>
  <c r="AC44" i="2"/>
  <c r="AA44" i="2"/>
  <c r="Z44" i="2"/>
  <c r="Y44" i="2"/>
  <c r="W44" i="2"/>
  <c r="U44" i="2"/>
  <c r="S44" i="2"/>
  <c r="Q44" i="2"/>
  <c r="O44" i="2"/>
  <c r="M44" i="2"/>
  <c r="K44" i="2"/>
  <c r="AG44" i="2" s="1"/>
  <c r="I44" i="2"/>
  <c r="AE43" i="2"/>
  <c r="AC43" i="2"/>
  <c r="Z43" i="2"/>
  <c r="AA43" i="2" s="1"/>
  <c r="Y43" i="2"/>
  <c r="W43" i="2"/>
  <c r="U43" i="2"/>
  <c r="S43" i="2"/>
  <c r="Q43" i="2"/>
  <c r="O43" i="2"/>
  <c r="M43" i="2"/>
  <c r="K43" i="2"/>
  <c r="I43" i="2"/>
  <c r="AE42" i="2"/>
  <c r="AC42" i="2"/>
  <c r="AA42" i="2"/>
  <c r="Z42" i="2"/>
  <c r="Y42" i="2"/>
  <c r="W42" i="2"/>
  <c r="U42" i="2"/>
  <c r="S42" i="2"/>
  <c r="Q42" i="2"/>
  <c r="O42" i="2"/>
  <c r="M42" i="2"/>
  <c r="K42" i="2"/>
  <c r="AG42" i="2" s="1"/>
  <c r="I42" i="2"/>
  <c r="AE41" i="2"/>
  <c r="AC41" i="2"/>
  <c r="Z41" i="2"/>
  <c r="AA41" i="2" s="1"/>
  <c r="Y41" i="2"/>
  <c r="W41" i="2"/>
  <c r="U41" i="2"/>
  <c r="S41" i="2"/>
  <c r="Q41" i="2"/>
  <c r="O41" i="2"/>
  <c r="M41" i="2"/>
  <c r="K41" i="2"/>
  <c r="I41" i="2"/>
  <c r="AG41" i="2" s="1"/>
  <c r="AE40" i="2"/>
  <c r="AC40" i="2"/>
  <c r="AA40" i="2"/>
  <c r="Z40" i="2"/>
  <c r="Y40" i="2"/>
  <c r="W40" i="2"/>
  <c r="U40" i="2"/>
  <c r="S40" i="2"/>
  <c r="Q40" i="2"/>
  <c r="O40" i="2"/>
  <c r="M40" i="2"/>
  <c r="K40" i="2"/>
  <c r="AG40" i="2" s="1"/>
  <c r="I40" i="2"/>
  <c r="AE39" i="2"/>
  <c r="AC39" i="2"/>
  <c r="Z39" i="2"/>
  <c r="AA39" i="2" s="1"/>
  <c r="Y39" i="2"/>
  <c r="W39" i="2"/>
  <c r="U39" i="2"/>
  <c r="S39" i="2"/>
  <c r="Q39" i="2"/>
  <c r="O39" i="2"/>
  <c r="M39" i="2"/>
  <c r="K39" i="2"/>
  <c r="I39" i="2"/>
  <c r="AE38" i="2"/>
  <c r="AC38" i="2"/>
  <c r="AA38" i="2"/>
  <c r="Z38" i="2"/>
  <c r="Y38" i="2"/>
  <c r="W38" i="2"/>
  <c r="U38" i="2"/>
  <c r="S38" i="2"/>
  <c r="Q38" i="2"/>
  <c r="O38" i="2"/>
  <c r="M38" i="2"/>
  <c r="K38" i="2"/>
  <c r="AG38" i="2" s="1"/>
  <c r="I38" i="2"/>
  <c r="AE37" i="2"/>
  <c r="AC37" i="2"/>
  <c r="Z37" i="2"/>
  <c r="AA37" i="2" s="1"/>
  <c r="Y37" i="2"/>
  <c r="W37" i="2"/>
  <c r="U37" i="2"/>
  <c r="S37" i="2"/>
  <c r="Q37" i="2"/>
  <c r="O37" i="2"/>
  <c r="M37" i="2"/>
  <c r="K37" i="2"/>
  <c r="I37" i="2"/>
  <c r="AE36" i="2"/>
  <c r="AC36" i="2"/>
  <c r="AA36" i="2"/>
  <c r="Z36" i="2"/>
  <c r="Y36" i="2"/>
  <c r="W36" i="2"/>
  <c r="U36" i="2"/>
  <c r="S36" i="2"/>
  <c r="Q36" i="2"/>
  <c r="O36" i="2"/>
  <c r="M36" i="2"/>
  <c r="K36" i="2"/>
  <c r="AG36" i="2" s="1"/>
  <c r="I36" i="2"/>
  <c r="AE35" i="2"/>
  <c r="AC35" i="2"/>
  <c r="Z35" i="2"/>
  <c r="AA35" i="2" s="1"/>
  <c r="Y35" i="2"/>
  <c r="W35" i="2"/>
  <c r="U35" i="2"/>
  <c r="S35" i="2"/>
  <c r="Q35" i="2"/>
  <c r="O35" i="2"/>
  <c r="M35" i="2"/>
  <c r="K35" i="2"/>
  <c r="I35" i="2"/>
  <c r="AE34" i="2"/>
  <c r="AC34" i="2"/>
  <c r="AA34" i="2"/>
  <c r="Z34" i="2"/>
  <c r="Y34" i="2"/>
  <c r="W34" i="2"/>
  <c r="U34" i="2"/>
  <c r="S34" i="2"/>
  <c r="Q34" i="2"/>
  <c r="O34" i="2"/>
  <c r="M34" i="2"/>
  <c r="K34" i="2"/>
  <c r="AG34" i="2" s="1"/>
  <c r="I34" i="2"/>
  <c r="AE33" i="2"/>
  <c r="AC33" i="2"/>
  <c r="Z33" i="2"/>
  <c r="AA33" i="2" s="1"/>
  <c r="Y33" i="2"/>
  <c r="W33" i="2"/>
  <c r="U33" i="2"/>
  <c r="S33" i="2"/>
  <c r="Q33" i="2"/>
  <c r="O33" i="2"/>
  <c r="M33" i="2"/>
  <c r="K33" i="2"/>
  <c r="I33" i="2"/>
  <c r="AG33" i="2" s="1"/>
  <c r="AE32" i="2"/>
  <c r="AC32" i="2"/>
  <c r="AA32" i="2"/>
  <c r="Z32" i="2"/>
  <c r="Y32" i="2"/>
  <c r="W32" i="2"/>
  <c r="U32" i="2"/>
  <c r="S32" i="2"/>
  <c r="Q32" i="2"/>
  <c r="O32" i="2"/>
  <c r="M32" i="2"/>
  <c r="K32" i="2"/>
  <c r="AG32" i="2" s="1"/>
  <c r="I32" i="2"/>
  <c r="AE31" i="2"/>
  <c r="AC31" i="2"/>
  <c r="Z31" i="2"/>
  <c r="AA31" i="2" s="1"/>
  <c r="Y31" i="2"/>
  <c r="W31" i="2"/>
  <c r="U31" i="2"/>
  <c r="S31" i="2"/>
  <c r="Q31" i="2"/>
  <c r="O31" i="2"/>
  <c r="M31" i="2"/>
  <c r="K31" i="2"/>
  <c r="I31" i="2"/>
  <c r="AE30" i="2"/>
  <c r="AC30" i="2"/>
  <c r="AA30" i="2"/>
  <c r="Z30" i="2"/>
  <c r="Y30" i="2"/>
  <c r="W30" i="2"/>
  <c r="U30" i="2"/>
  <c r="S30" i="2"/>
  <c r="Q30" i="2"/>
  <c r="O30" i="2"/>
  <c r="M30" i="2"/>
  <c r="K30" i="2"/>
  <c r="AG30" i="2" s="1"/>
  <c r="I30" i="2"/>
  <c r="AE29" i="2"/>
  <c r="AC29" i="2"/>
  <c r="Z29" i="2"/>
  <c r="AA29" i="2" s="1"/>
  <c r="Y29" i="2"/>
  <c r="W29" i="2"/>
  <c r="U29" i="2"/>
  <c r="S29" i="2"/>
  <c r="Q29" i="2"/>
  <c r="O29" i="2"/>
  <c r="M29" i="2"/>
  <c r="K29" i="2"/>
  <c r="I29" i="2"/>
  <c r="AE28" i="2"/>
  <c r="AC28" i="2"/>
  <c r="AA28" i="2"/>
  <c r="Z28" i="2"/>
  <c r="Y28" i="2"/>
  <c r="W28" i="2"/>
  <c r="U28" i="2"/>
  <c r="S28" i="2"/>
  <c r="Q28" i="2"/>
  <c r="O28" i="2"/>
  <c r="M28" i="2"/>
  <c r="K28" i="2"/>
  <c r="AG28" i="2" s="1"/>
  <c r="I28" i="2"/>
  <c r="AE27" i="2"/>
  <c r="AC27" i="2"/>
  <c r="Z27" i="2"/>
  <c r="AA27" i="2" s="1"/>
  <c r="Y27" i="2"/>
  <c r="W27" i="2"/>
  <c r="U27" i="2"/>
  <c r="S27" i="2"/>
  <c r="Q27" i="2"/>
  <c r="O27" i="2"/>
  <c r="M27" i="2"/>
  <c r="K27" i="2"/>
  <c r="I27" i="2"/>
  <c r="AE26" i="2"/>
  <c r="AC26" i="2"/>
  <c r="AA26" i="2"/>
  <c r="Z26" i="2"/>
  <c r="Y26" i="2"/>
  <c r="W26" i="2"/>
  <c r="U26" i="2"/>
  <c r="S26" i="2"/>
  <c r="Q26" i="2"/>
  <c r="O26" i="2"/>
  <c r="M26" i="2"/>
  <c r="K26" i="2"/>
  <c r="AG26" i="2" s="1"/>
  <c r="I26" i="2"/>
  <c r="AE25" i="2"/>
  <c r="AC25" i="2"/>
  <c r="Z25" i="2"/>
  <c r="AA25" i="2" s="1"/>
  <c r="Y25" i="2"/>
  <c r="W25" i="2"/>
  <c r="U25" i="2"/>
  <c r="S25" i="2"/>
  <c r="Q25" i="2"/>
  <c r="O25" i="2"/>
  <c r="M25" i="2"/>
  <c r="K25" i="2"/>
  <c r="I25" i="2"/>
  <c r="AG25" i="2" s="1"/>
  <c r="AE24" i="2"/>
  <c r="AC24" i="2"/>
  <c r="AA24" i="2"/>
  <c r="Z24" i="2"/>
  <c r="Y24" i="2"/>
  <c r="W24" i="2"/>
  <c r="U24" i="2"/>
  <c r="S24" i="2"/>
  <c r="Q24" i="2"/>
  <c r="O24" i="2"/>
  <c r="M24" i="2"/>
  <c r="K24" i="2"/>
  <c r="AG24" i="2" s="1"/>
  <c r="I24" i="2"/>
  <c r="AE23" i="2"/>
  <c r="AC23" i="2"/>
  <c r="Z23" i="2"/>
  <c r="AA23" i="2" s="1"/>
  <c r="Y23" i="2"/>
  <c r="W23" i="2"/>
  <c r="U23" i="2"/>
  <c r="S23" i="2"/>
  <c r="Q23" i="2"/>
  <c r="O23" i="2"/>
  <c r="M23" i="2"/>
  <c r="K23" i="2"/>
  <c r="I23" i="2"/>
  <c r="AE22" i="2"/>
  <c r="AC22" i="2"/>
  <c r="AA22" i="2"/>
  <c r="Z22" i="2"/>
  <c r="Y22" i="2"/>
  <c r="W22" i="2"/>
  <c r="U22" i="2"/>
  <c r="S22" i="2"/>
  <c r="Q22" i="2"/>
  <c r="O22" i="2"/>
  <c r="M22" i="2"/>
  <c r="K22" i="2"/>
  <c r="AG22" i="2" s="1"/>
  <c r="I22" i="2"/>
  <c r="AE21" i="2"/>
  <c r="AC21" i="2"/>
  <c r="Z21" i="2"/>
  <c r="AA21" i="2" s="1"/>
  <c r="Y21" i="2"/>
  <c r="W21" i="2"/>
  <c r="U21" i="2"/>
  <c r="S21" i="2"/>
  <c r="Q21" i="2"/>
  <c r="O21" i="2"/>
  <c r="M21" i="2"/>
  <c r="K21" i="2"/>
  <c r="I21" i="2"/>
  <c r="AE20" i="2"/>
  <c r="AC20" i="2"/>
  <c r="AA20" i="2"/>
  <c r="Z20" i="2"/>
  <c r="Y20" i="2"/>
  <c r="W20" i="2"/>
  <c r="U20" i="2"/>
  <c r="S20" i="2"/>
  <c r="Q20" i="2"/>
  <c r="O20" i="2"/>
  <c r="M20" i="2"/>
  <c r="K20" i="2"/>
  <c r="AG20" i="2" s="1"/>
  <c r="I20" i="2"/>
  <c r="AE19" i="2"/>
  <c r="AC19" i="2"/>
  <c r="Z19" i="2"/>
  <c r="AA19" i="2" s="1"/>
  <c r="Y19" i="2"/>
  <c r="W19" i="2"/>
  <c r="U19" i="2"/>
  <c r="S19" i="2"/>
  <c r="Q19" i="2"/>
  <c r="O19" i="2"/>
  <c r="M19" i="2"/>
  <c r="K19" i="2"/>
  <c r="I19" i="2"/>
  <c r="AE18" i="2"/>
  <c r="AC18" i="2"/>
  <c r="AA18" i="2"/>
  <c r="Z18" i="2"/>
  <c r="Y18" i="2"/>
  <c r="W18" i="2"/>
  <c r="U18" i="2"/>
  <c r="S18" i="2"/>
  <c r="Q18" i="2"/>
  <c r="O18" i="2"/>
  <c r="M18" i="2"/>
  <c r="K18" i="2"/>
  <c r="AG18" i="2" s="1"/>
  <c r="I18" i="2"/>
  <c r="AE17" i="2"/>
  <c r="AC17" i="2"/>
  <c r="Z17" i="2"/>
  <c r="AA17" i="2" s="1"/>
  <c r="Y17" i="2"/>
  <c r="W17" i="2"/>
  <c r="U17" i="2"/>
  <c r="S17" i="2"/>
  <c r="Q17" i="2"/>
  <c r="O17" i="2"/>
  <c r="M17" i="2"/>
  <c r="K17" i="2"/>
  <c r="I17" i="2"/>
  <c r="AG17" i="2" s="1"/>
  <c r="AE16" i="2"/>
  <c r="AC16" i="2"/>
  <c r="AA16" i="2"/>
  <c r="Z16" i="2"/>
  <c r="Y16" i="2"/>
  <c r="W16" i="2"/>
  <c r="U16" i="2"/>
  <c r="S16" i="2"/>
  <c r="Q16" i="2"/>
  <c r="O16" i="2"/>
  <c r="M16" i="2"/>
  <c r="K16" i="2"/>
  <c r="AG16" i="2" s="1"/>
  <c r="I16" i="2"/>
  <c r="AE15" i="2"/>
  <c r="AC15" i="2"/>
  <c r="Z15" i="2"/>
  <c r="AA15" i="2" s="1"/>
  <c r="Y15" i="2"/>
  <c r="W15" i="2"/>
  <c r="U15" i="2"/>
  <c r="S15" i="2"/>
  <c r="Q15" i="2"/>
  <c r="O15" i="2"/>
  <c r="M15" i="2"/>
  <c r="K15" i="2"/>
  <c r="I15" i="2"/>
  <c r="AE14" i="2"/>
  <c r="AC14" i="2"/>
  <c r="AA14" i="2"/>
  <c r="Z14" i="2"/>
  <c r="Y14" i="2"/>
  <c r="W14" i="2"/>
  <c r="U14" i="2"/>
  <c r="S14" i="2"/>
  <c r="Q14" i="2"/>
  <c r="O14" i="2"/>
  <c r="M14" i="2"/>
  <c r="K14" i="2"/>
  <c r="AG14" i="2" s="1"/>
  <c r="I14" i="2"/>
  <c r="AE13" i="2"/>
  <c r="AC13" i="2"/>
  <c r="Z13" i="2"/>
  <c r="AA13" i="2" s="1"/>
  <c r="Y13" i="2"/>
  <c r="W13" i="2"/>
  <c r="U13" i="2"/>
  <c r="S13" i="2"/>
  <c r="Q13" i="2"/>
  <c r="O13" i="2"/>
  <c r="M13" i="2"/>
  <c r="K13" i="2"/>
  <c r="I13" i="2"/>
  <c r="AE12" i="2"/>
  <c r="AC12" i="2"/>
  <c r="AA12" i="2"/>
  <c r="Z12" i="2"/>
  <c r="Y12" i="2"/>
  <c r="W12" i="2"/>
  <c r="U12" i="2"/>
  <c r="S12" i="2"/>
  <c r="Q12" i="2"/>
  <c r="O12" i="2"/>
  <c r="M12" i="2"/>
  <c r="K12" i="2"/>
  <c r="AG12" i="2" s="1"/>
  <c r="I12" i="2"/>
  <c r="AE11" i="2"/>
  <c r="AC11" i="2"/>
  <c r="Z11" i="2"/>
  <c r="AA11" i="2" s="1"/>
  <c r="Y11" i="2"/>
  <c r="W11" i="2"/>
  <c r="U11" i="2"/>
  <c r="S11" i="2"/>
  <c r="Q11" i="2"/>
  <c r="O11" i="2"/>
  <c r="M11" i="2"/>
  <c r="K11" i="2"/>
  <c r="I11" i="2"/>
  <c r="AE10" i="2"/>
  <c r="AC10" i="2"/>
  <c r="AA10" i="2"/>
  <c r="Z10" i="2"/>
  <c r="Y10" i="2"/>
  <c r="W10" i="2"/>
  <c r="U10" i="2"/>
  <c r="S10" i="2"/>
  <c r="Q10" i="2"/>
  <c r="O10" i="2"/>
  <c r="M10" i="2"/>
  <c r="K10" i="2"/>
  <c r="AG10" i="2" s="1"/>
  <c r="I10" i="2"/>
  <c r="AE9" i="2"/>
  <c r="AC9" i="2"/>
  <c r="Z9" i="2"/>
  <c r="AA9" i="2" s="1"/>
  <c r="Y9" i="2"/>
  <c r="W9" i="2"/>
  <c r="U9" i="2"/>
  <c r="S9" i="2"/>
  <c r="Q9" i="2"/>
  <c r="O9" i="2"/>
  <c r="M9" i="2"/>
  <c r="K9" i="2"/>
  <c r="I9" i="2"/>
  <c r="AG9" i="2" s="1"/>
  <c r="AE8" i="2"/>
  <c r="AC8" i="2"/>
  <c r="AA8" i="2"/>
  <c r="Z8" i="2"/>
  <c r="Y8" i="2"/>
  <c r="W8" i="2"/>
  <c r="U8" i="2"/>
  <c r="S8" i="2"/>
  <c r="Q8" i="2"/>
  <c r="O8" i="2"/>
  <c r="M8" i="2"/>
  <c r="K8" i="2"/>
  <c r="AG8" i="2" s="1"/>
  <c r="I8" i="2"/>
  <c r="AE7" i="2"/>
  <c r="AC7" i="2"/>
  <c r="Z7" i="2"/>
  <c r="AA7" i="2" s="1"/>
  <c r="Y7" i="2"/>
  <c r="W7" i="2"/>
  <c r="U7" i="2"/>
  <c r="S7" i="2"/>
  <c r="Q7" i="2"/>
  <c r="O7" i="2"/>
  <c r="M7" i="2"/>
  <c r="K7" i="2"/>
  <c r="I7" i="2"/>
  <c r="AE6" i="2"/>
  <c r="AC6" i="2"/>
  <c r="AA6" i="2"/>
  <c r="Z6" i="2"/>
  <c r="Y6" i="2"/>
  <c r="W6" i="2"/>
  <c r="U6" i="2"/>
  <c r="S6" i="2"/>
  <c r="Q6" i="2"/>
  <c r="O6" i="2"/>
  <c r="M6" i="2"/>
  <c r="K6" i="2"/>
  <c r="AG6" i="2" s="1"/>
  <c r="I6" i="2"/>
  <c r="AG11" i="2" l="1"/>
  <c r="AG19" i="2"/>
  <c r="AG27" i="2"/>
  <c r="AG35" i="2"/>
  <c r="AG43" i="2"/>
  <c r="AG13" i="2"/>
  <c r="AG21" i="2"/>
  <c r="AG29" i="2"/>
  <c r="AG37" i="2"/>
  <c r="AG45" i="2"/>
  <c r="AG7" i="2"/>
  <c r="AG15" i="2"/>
  <c r="AG23" i="2"/>
  <c r="AG31" i="2"/>
  <c r="AG39" i="2"/>
  <c r="AG47" i="2"/>
</calcChain>
</file>

<file path=xl/sharedStrings.xml><?xml version="1.0" encoding="utf-8"?>
<sst xmlns="http://schemas.openxmlformats.org/spreadsheetml/2006/main" count="74" uniqueCount="63">
  <si>
    <t>Tributary</t>
  </si>
  <si>
    <t xml:space="preserve"> Sort, in/out: 1/0</t>
  </si>
  <si>
    <t xml:space="preserve"> Outfall elevation, ft</t>
  </si>
  <si>
    <t xml:space="preserve"> Score</t>
  </si>
  <si>
    <t xml:space="preserve"> Max. elev, ft, x 1000</t>
  </si>
  <si>
    <t xml:space="preserve"> Drainage area, sq mi</t>
  </si>
  <si>
    <t xml:space="preserve"> Stream length, mi</t>
  </si>
  <si>
    <t xml:space="preserve"> Slope, mean, %</t>
  </si>
  <si>
    <t xml:space="preserve"> Vegetation cover, %</t>
  </si>
  <si>
    <t xml:space="preserve"> Precip., in, annual</t>
  </si>
  <si>
    <t xml:space="preserve"> Flow, cfs, July</t>
  </si>
  <si>
    <t xml:space="preserve"> Flow, cfs, August</t>
  </si>
  <si>
    <t xml:space="preserve"> Flow, cfs, Jul-Aug</t>
  </si>
  <si>
    <t xml:space="preserve"> Flow, cfs, annual</t>
  </si>
  <si>
    <t xml:space="preserve"> Time of Conc. (TOC), hr</t>
  </si>
  <si>
    <t>Total</t>
  </si>
  <si>
    <t>Barlow</t>
  </si>
  <si>
    <t>Bear</t>
  </si>
  <si>
    <t>Bear, Little</t>
  </si>
  <si>
    <t>Burnett</t>
  </si>
  <si>
    <t>Clear</t>
  </si>
  <si>
    <t>Coal</t>
  </si>
  <si>
    <t>Coke Oven</t>
  </si>
  <si>
    <t>East Fork</t>
  </si>
  <si>
    <t>Fall (Dunton)</t>
  </si>
  <si>
    <t>Fall (east)</t>
  </si>
  <si>
    <t>Fish</t>
  </si>
  <si>
    <t>Fish, Little</t>
  </si>
  <si>
    <t>Grindstone</t>
  </si>
  <si>
    <t>Groundhog</t>
  </si>
  <si>
    <t>Horse</t>
  </si>
  <si>
    <t>Kilpacker</t>
  </si>
  <si>
    <t>Lizard Head</t>
  </si>
  <si>
    <t>Lost Canyon</t>
  </si>
  <si>
    <t>Lost Cyn@DV</t>
  </si>
  <si>
    <t>Marguerite</t>
  </si>
  <si>
    <t>Meadow</t>
  </si>
  <si>
    <t>Morrison</t>
  </si>
  <si>
    <t>Nash</t>
  </si>
  <si>
    <t>Priest</t>
  </si>
  <si>
    <t>Rio Lado</t>
  </si>
  <si>
    <t>Roaring Fks</t>
  </si>
  <si>
    <t>Rough Cyn</t>
  </si>
  <si>
    <t>Ryman</t>
  </si>
  <si>
    <t>Scotch</t>
  </si>
  <si>
    <t>Silver</t>
  </si>
  <si>
    <t>Silver &amp; JBull</t>
  </si>
  <si>
    <t>Slate</t>
  </si>
  <si>
    <t>Snow Spur</t>
  </si>
  <si>
    <t>Spring</t>
  </si>
  <si>
    <t>Stoner</t>
  </si>
  <si>
    <t>Straight</t>
  </si>
  <si>
    <t>Taylor</t>
  </si>
  <si>
    <t>Taylor, Little</t>
  </si>
  <si>
    <t>Tenderfoot</t>
  </si>
  <si>
    <t>Twin, North</t>
  </si>
  <si>
    <t>Twin, South</t>
  </si>
  <si>
    <t>West Fork</t>
  </si>
  <si>
    <t>Wildcat</t>
  </si>
  <si>
    <t>Willow</t>
  </si>
  <si>
    <t xml:space="preserve">Best </t>
  </si>
  <si>
    <t xml:space="preserve">Weight </t>
  </si>
  <si>
    <t>Stream Sorting Tool, Upper Dolores River Basin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</si>
</sst>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i/>
      <sz val="11"/>
      <color theme="1" tint="4.9989318521683403E-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3E5D7"/>
        <bgColor indexed="64"/>
      </patternFill>
    </fill>
    <fill>
      <patternFill patternType="solid">
        <fgColor rgb="FFE4EEF4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0E9D4"/>
        <bgColor indexed="64"/>
      </patternFill>
    </fill>
  </fills>
  <borders count="21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499984740745262"/>
      </top>
      <bottom/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14996795556505021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2" fontId="0" fillId="0" borderId="0" xfId="0" applyNumberForma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2" borderId="2" xfId="0" applyFill="1" applyBorder="1" applyAlignment="1">
      <alignment horizontal="right"/>
    </xf>
    <xf numFmtId="0" fontId="0" fillId="2" borderId="2" xfId="0" applyFill="1" applyBorder="1"/>
    <xf numFmtId="2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 textRotation="75"/>
    </xf>
    <xf numFmtId="0" fontId="5" fillId="3" borderId="5" xfId="0" applyFont="1" applyFill="1" applyBorder="1" applyAlignment="1">
      <alignment horizontal="right" textRotation="75"/>
    </xf>
    <xf numFmtId="0" fontId="5" fillId="2" borderId="6" xfId="0" applyFont="1" applyFill="1" applyBorder="1" applyAlignment="1">
      <alignment horizontal="right" textRotation="75"/>
    </xf>
    <xf numFmtId="0" fontId="5" fillId="0" borderId="7" xfId="0" applyFont="1" applyBorder="1" applyAlignment="1">
      <alignment horizontal="center" textRotation="75"/>
    </xf>
    <xf numFmtId="0" fontId="6" fillId="0" borderId="8" xfId="0" applyFont="1" applyBorder="1" applyAlignment="1">
      <alignment horizontal="center" textRotation="75"/>
    </xf>
    <xf numFmtId="0" fontId="5" fillId="4" borderId="1" xfId="0" applyFont="1" applyFill="1" applyBorder="1" applyAlignment="1">
      <alignment horizontal="center" textRotation="75"/>
    </xf>
    <xf numFmtId="0" fontId="6" fillId="4" borderId="9" xfId="0" applyFont="1" applyFill="1" applyBorder="1" applyAlignment="1">
      <alignment horizontal="center" textRotation="75"/>
    </xf>
    <xf numFmtId="0" fontId="5" fillId="2" borderId="1" xfId="0" applyFont="1" applyFill="1" applyBorder="1" applyAlignment="1">
      <alignment horizontal="center" textRotation="75"/>
    </xf>
    <xf numFmtId="0" fontId="6" fillId="2" borderId="9" xfId="0" applyFont="1" applyFill="1" applyBorder="1" applyAlignment="1">
      <alignment horizontal="center" textRotation="75"/>
    </xf>
    <xf numFmtId="0" fontId="5" fillId="4" borderId="7" xfId="0" applyFont="1" applyFill="1" applyBorder="1" applyAlignment="1">
      <alignment horizontal="center" textRotation="75"/>
    </xf>
    <xf numFmtId="0" fontId="6" fillId="4" borderId="8" xfId="0" applyFont="1" applyFill="1" applyBorder="1" applyAlignment="1">
      <alignment horizontal="center" textRotation="75"/>
    </xf>
    <xf numFmtId="0" fontId="6" fillId="4" borderId="10" xfId="0" applyFont="1" applyFill="1" applyBorder="1" applyAlignment="1">
      <alignment horizontal="center" textRotation="75"/>
    </xf>
    <xf numFmtId="0" fontId="6" fillId="2" borderId="11" xfId="0" applyFont="1" applyFill="1" applyBorder="1" applyAlignment="1">
      <alignment horizontal="center" textRotation="75"/>
    </xf>
    <xf numFmtId="0" fontId="6" fillId="2" borderId="2" xfId="0" applyFont="1" applyFill="1" applyBorder="1" applyAlignment="1">
      <alignment horizontal="center" textRotation="75"/>
    </xf>
    <xf numFmtId="0" fontId="5" fillId="4" borderId="11" xfId="0" applyFont="1" applyFill="1" applyBorder="1" applyAlignment="1">
      <alignment horizontal="center" textRotation="75"/>
    </xf>
    <xf numFmtId="0" fontId="5" fillId="2" borderId="12" xfId="0" applyFont="1" applyFill="1" applyBorder="1" applyAlignment="1">
      <alignment horizontal="center" textRotation="75"/>
    </xf>
    <xf numFmtId="0" fontId="6" fillId="2" borderId="8" xfId="0" applyFont="1" applyFill="1" applyBorder="1" applyAlignment="1">
      <alignment horizontal="center" textRotation="75"/>
    </xf>
    <xf numFmtId="0" fontId="0" fillId="4" borderId="13" xfId="0" applyFill="1" applyBorder="1" applyAlignment="1">
      <alignment horizontal="center" textRotation="75"/>
    </xf>
    <xf numFmtId="2" fontId="0" fillId="4" borderId="14" xfId="0" applyNumberFormat="1" applyFill="1" applyBorder="1" applyAlignment="1">
      <alignment horizontal="center" textRotation="75"/>
    </xf>
    <xf numFmtId="0" fontId="6" fillId="2" borderId="3" xfId="0" applyFont="1" applyFill="1" applyBorder="1" applyAlignment="1">
      <alignment horizontal="center" textRotation="75"/>
    </xf>
    <xf numFmtId="0" fontId="6" fillId="0" borderId="0" xfId="0" applyFont="1" applyAlignment="1">
      <alignment horizontal="center"/>
    </xf>
    <xf numFmtId="0" fontId="0" fillId="0" borderId="15" xfId="0" applyBorder="1"/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1" fontId="5" fillId="0" borderId="6" xfId="0" applyNumberFormat="1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2" fontId="5" fillId="2" borderId="6" xfId="0" applyNumberFormat="1" applyFont="1" applyFill="1" applyBorder="1" applyAlignment="1">
      <alignment horizontal="center"/>
    </xf>
    <xf numFmtId="2" fontId="5" fillId="5" borderId="5" xfId="0" applyNumberFormat="1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2" fontId="1" fillId="4" borderId="5" xfId="0" applyNumberFormat="1" applyFont="1" applyFill="1" applyBorder="1" applyAlignment="1">
      <alignment horizontal="center"/>
    </xf>
    <xf numFmtId="0" fontId="8" fillId="0" borderId="16" xfId="0" applyFont="1" applyBorder="1" applyAlignment="1">
      <alignment horizontal="left"/>
    </xf>
    <xf numFmtId="1" fontId="8" fillId="0" borderId="6" xfId="0" applyNumberFormat="1" applyFont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164" fontId="8" fillId="4" borderId="5" xfId="0" applyNumberFormat="1" applyFont="1" applyFill="1" applyBorder="1" applyAlignment="1">
      <alignment horizontal="center"/>
    </xf>
    <xf numFmtId="2" fontId="8" fillId="4" borderId="5" xfId="0" applyNumberFormat="1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/>
    </xf>
    <xf numFmtId="2" fontId="8" fillId="2" borderId="6" xfId="0" applyNumberFormat="1" applyFont="1" applyFill="1" applyBorder="1" applyAlignment="1">
      <alignment horizontal="center"/>
    </xf>
    <xf numFmtId="2" fontId="8" fillId="5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9" fillId="2" borderId="0" xfId="0" applyNumberFormat="1" applyFont="1" applyFill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center"/>
    </xf>
    <xf numFmtId="1" fontId="7" fillId="6" borderId="5" xfId="0" applyNumberFormat="1" applyFont="1" applyFill="1" applyBorder="1" applyAlignment="1">
      <alignment horizontal="center"/>
    </xf>
    <xf numFmtId="2" fontId="5" fillId="6" borderId="5" xfId="0" applyNumberFormat="1" applyFont="1" applyFill="1" applyBorder="1" applyAlignment="1">
      <alignment horizontal="center"/>
    </xf>
    <xf numFmtId="164" fontId="7" fillId="6" borderId="5" xfId="0" applyNumberFormat="1" applyFont="1" applyFill="1" applyBorder="1" applyAlignment="1">
      <alignment horizontal="center"/>
    </xf>
    <xf numFmtId="2" fontId="7" fillId="6" borderId="5" xfId="0" applyNumberFormat="1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2" fontId="0" fillId="6" borderId="16" xfId="0" applyNumberForma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1" fontId="5" fillId="3" borderId="17" xfId="0" applyNumberFormat="1" applyFont="1" applyFill="1" applyBorder="1" applyAlignment="1">
      <alignment horizontal="center"/>
    </xf>
    <xf numFmtId="1" fontId="5" fillId="2" borderId="0" xfId="0" applyNumberFormat="1" applyFont="1" applyFill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right"/>
    </xf>
    <xf numFmtId="0" fontId="0" fillId="2" borderId="19" xfId="0" applyFill="1" applyBorder="1"/>
    <xf numFmtId="2" fontId="0" fillId="0" borderId="19" xfId="0" applyNumberFormat="1" applyBorder="1"/>
    <xf numFmtId="0" fontId="0" fillId="0" borderId="2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7F0E6-29D6-43FF-8FE7-40876160BE28}">
  <sheetPr>
    <pageSetUpPr fitToPage="1"/>
  </sheetPr>
  <dimension ref="B1:AH122"/>
  <sheetViews>
    <sheetView showGridLines="0" tabSelected="1" topLeftCell="A25" zoomScale="90" zoomScaleNormal="90" workbookViewId="0">
      <selection activeCell="AL13" sqref="AL13"/>
    </sheetView>
  </sheetViews>
  <sheetFormatPr defaultRowHeight="14.4" x14ac:dyDescent="0.3"/>
  <cols>
    <col min="1" max="1" width="2.6640625" customWidth="1"/>
    <col min="2" max="2" width="0.5546875" customWidth="1"/>
    <col min="3" max="3" width="4" style="1" customWidth="1"/>
    <col min="4" max="4" width="12.6640625" customWidth="1"/>
    <col min="5" max="5" width="0.5546875" customWidth="1"/>
    <col min="6" max="6" width="2.77734375" style="1" customWidth="1"/>
    <col min="7" max="7" width="0.5546875" style="1" customWidth="1"/>
    <col min="8" max="8" width="7.77734375" style="2" bestFit="1" customWidth="1"/>
    <col min="9" max="9" width="4.88671875" style="2" customWidth="1"/>
    <col min="10" max="10" width="5.6640625" style="2" customWidth="1"/>
    <col min="11" max="11" width="4.88671875" style="2" customWidth="1"/>
    <col min="12" max="12" width="7.109375" bestFit="1" customWidth="1"/>
    <col min="13" max="13" width="4.88671875" customWidth="1"/>
    <col min="14" max="14" width="6.109375" bestFit="1" customWidth="1"/>
    <col min="15" max="15" width="4.88671875" customWidth="1"/>
    <col min="16" max="16" width="5.6640625" customWidth="1"/>
    <col min="17" max="17" width="4.88671875" customWidth="1"/>
    <col min="18" max="18" width="5.6640625" customWidth="1"/>
    <col min="19" max="19" width="4.88671875" customWidth="1"/>
    <col min="20" max="20" width="5.6640625" customWidth="1"/>
    <col min="21" max="21" width="4.88671875" customWidth="1"/>
    <col min="22" max="22" width="7.109375" bestFit="1" customWidth="1"/>
    <col min="23" max="23" width="4.88671875" customWidth="1"/>
    <col min="24" max="24" width="6.109375" style="3" bestFit="1" customWidth="1"/>
    <col min="25" max="25" width="4.88671875" style="3" customWidth="1"/>
    <col min="26" max="26" width="7.109375" style="3" bestFit="1" customWidth="1"/>
    <col min="27" max="27" width="4.88671875" style="3" customWidth="1"/>
    <col min="28" max="28" width="7.109375" style="3" bestFit="1" customWidth="1"/>
    <col min="29" max="29" width="4.88671875" style="3" customWidth="1"/>
    <col min="30" max="30" width="5.6640625" customWidth="1"/>
    <col min="31" max="31" width="4.88671875" style="4" customWidth="1"/>
    <col min="32" max="32" width="0.5546875" customWidth="1"/>
    <col min="33" max="33" width="6.33203125" bestFit="1" customWidth="1"/>
    <col min="34" max="34" width="0.5546875" customWidth="1"/>
  </cols>
  <sheetData>
    <row r="1" spans="2:34" ht="7.95" customHeight="1" x14ac:dyDescent="0.3"/>
    <row r="2" spans="2:34" ht="22.05" customHeight="1" x14ac:dyDescent="0.5">
      <c r="B2" s="5" t="s">
        <v>62</v>
      </c>
    </row>
    <row r="3" spans="2:34" ht="4.05" customHeight="1" x14ac:dyDescent="0.5">
      <c r="B3" s="5"/>
      <c r="D3" s="6"/>
      <c r="E3" s="6"/>
      <c r="F3" s="7"/>
      <c r="G3" s="7"/>
      <c r="H3" s="8"/>
      <c r="I3" s="8"/>
      <c r="J3" s="8"/>
      <c r="K3" s="8"/>
    </row>
    <row r="4" spans="2:34" ht="3" customHeight="1" x14ac:dyDescent="0.3">
      <c r="B4" s="9"/>
      <c r="C4" s="10"/>
      <c r="D4" s="11"/>
      <c r="E4" s="11"/>
      <c r="F4" s="10"/>
      <c r="G4" s="10"/>
      <c r="H4" s="12"/>
      <c r="I4" s="12"/>
      <c r="J4" s="12"/>
      <c r="K4" s="12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3"/>
      <c r="Y4" s="13"/>
      <c r="Z4" s="13"/>
      <c r="AA4" s="13"/>
      <c r="AB4" s="13"/>
      <c r="AC4" s="13"/>
      <c r="AD4" s="11"/>
      <c r="AE4" s="14"/>
      <c r="AF4" s="11"/>
      <c r="AG4" s="11"/>
      <c r="AH4" s="15"/>
    </row>
    <row r="5" spans="2:34" ht="120" customHeight="1" x14ac:dyDescent="0.35">
      <c r="B5" s="16"/>
      <c r="C5" s="17" t="s">
        <v>0</v>
      </c>
      <c r="D5" s="18"/>
      <c r="E5" s="19"/>
      <c r="F5" s="20" t="s">
        <v>1</v>
      </c>
      <c r="G5" s="21"/>
      <c r="H5" s="22" t="s">
        <v>2</v>
      </c>
      <c r="I5" s="23" t="s">
        <v>3</v>
      </c>
      <c r="J5" s="24" t="s">
        <v>4</v>
      </c>
      <c r="K5" s="25" t="s">
        <v>3</v>
      </c>
      <c r="L5" s="22" t="s">
        <v>5</v>
      </c>
      <c r="M5" s="23" t="s">
        <v>3</v>
      </c>
      <c r="N5" s="24" t="s">
        <v>6</v>
      </c>
      <c r="O5" s="25" t="s">
        <v>3</v>
      </c>
      <c r="P5" s="26" t="s">
        <v>7</v>
      </c>
      <c r="Q5" s="27" t="s">
        <v>3</v>
      </c>
      <c r="R5" s="28" t="s">
        <v>8</v>
      </c>
      <c r="S5" s="29" t="s">
        <v>3</v>
      </c>
      <c r="T5" s="26" t="s">
        <v>9</v>
      </c>
      <c r="U5" s="27" t="s">
        <v>3</v>
      </c>
      <c r="V5" s="28" t="s">
        <v>10</v>
      </c>
      <c r="W5" s="30" t="s">
        <v>3</v>
      </c>
      <c r="X5" s="31" t="s">
        <v>11</v>
      </c>
      <c r="Y5" s="32" t="s">
        <v>3</v>
      </c>
      <c r="Z5" s="33" t="s">
        <v>12</v>
      </c>
      <c r="AA5" s="25" t="s">
        <v>3</v>
      </c>
      <c r="AB5" s="34" t="s">
        <v>13</v>
      </c>
      <c r="AC5" s="35" t="s">
        <v>3</v>
      </c>
      <c r="AD5" s="36" t="s">
        <v>14</v>
      </c>
      <c r="AE5" s="37" t="s">
        <v>3</v>
      </c>
      <c r="AF5" s="38"/>
      <c r="AG5" s="39" t="s">
        <v>15</v>
      </c>
      <c r="AH5" s="40"/>
    </row>
    <row r="6" spans="2:34" x14ac:dyDescent="0.3">
      <c r="B6" s="16"/>
      <c r="C6" s="41">
        <v>1</v>
      </c>
      <c r="D6" s="42" t="s">
        <v>16</v>
      </c>
      <c r="E6" s="43"/>
      <c r="F6" s="44">
        <v>1</v>
      </c>
      <c r="G6" s="45"/>
      <c r="H6" s="46">
        <v>9311</v>
      </c>
      <c r="I6" s="47">
        <f t="shared" ref="I6:I49" si="0">F6*$I$52*H6/$H$51</f>
        <v>0.9198774945662912</v>
      </c>
      <c r="J6" s="48">
        <v>12.6</v>
      </c>
      <c r="K6" s="49">
        <f t="shared" ref="K6:K49" si="1">F6*$K$52*J6/$J$51</f>
        <v>0.88732394366197187</v>
      </c>
      <c r="L6" s="47">
        <v>9.68</v>
      </c>
      <c r="M6" s="47">
        <f t="shared" ref="M6:M49" si="2">F6*$M$52*L6/$L$51</f>
        <v>0.21228070175438596</v>
      </c>
      <c r="N6" s="49">
        <v>6.04</v>
      </c>
      <c r="O6" s="49">
        <f t="shared" ref="O6:O49" si="3">F6*$O$52*N6/$N$51</f>
        <v>0.31789473684210529</v>
      </c>
      <c r="P6" s="50">
        <v>23.5</v>
      </c>
      <c r="Q6" s="51">
        <f t="shared" ref="Q6:Q49" si="4">F6*$Q$52*P6/$P$51</f>
        <v>0.42883211678832117</v>
      </c>
      <c r="R6" s="48">
        <v>95</v>
      </c>
      <c r="S6" s="49">
        <f t="shared" ref="S6:S49" si="5">F6*$S$52*R6/$R$51</f>
        <v>0.96348884381338751</v>
      </c>
      <c r="T6" s="50">
        <v>35</v>
      </c>
      <c r="U6" s="51">
        <f t="shared" ref="U6:U49" si="6">F6*$U$52*T6/$T$51</f>
        <v>0.79726651480637811</v>
      </c>
      <c r="V6" s="49">
        <v>25.1</v>
      </c>
      <c r="W6" s="49">
        <f t="shared" ref="W6:W49" si="7">F6*$W$52*V6/$V$51</f>
        <v>0.36482558139534887</v>
      </c>
      <c r="X6" s="51">
        <v>10.4</v>
      </c>
      <c r="Y6" s="51">
        <f t="shared" ref="Y6:Y49" si="8">F6*$Y$52*X6/$X$51</f>
        <v>0.34323432343234322</v>
      </c>
      <c r="Z6" s="49">
        <f t="shared" ref="Z6:Z49" si="9">(V6+X6)/2</f>
        <v>17.75</v>
      </c>
      <c r="AA6" s="49">
        <f t="shared" ref="AA6:AA49" si="10">F6*$AA$52*Z6/$Z$51</f>
        <v>0.3582240161453078</v>
      </c>
      <c r="AB6" s="51">
        <v>13.4</v>
      </c>
      <c r="AC6" s="51">
        <f t="shared" ref="AC6:AC49" si="11">F6*$AC$52*AB6/$AB$51</f>
        <v>0.26019417475728157</v>
      </c>
      <c r="AD6" s="52">
        <v>2.29</v>
      </c>
      <c r="AE6" s="52">
        <f t="shared" ref="AE6:AE49" si="12">F6*$AE$52*$AD$51/AD6</f>
        <v>0.37554585152838427</v>
      </c>
      <c r="AF6" s="53"/>
      <c r="AG6" s="54">
        <f t="shared" ref="AG6:AG49" si="13">F6*SUM(I6,K6,M6,O6,Q6,S6,U6,W6,Y6,AA6,AC6,AE6)</f>
        <v>6.2289882994915073</v>
      </c>
      <c r="AH6" s="40"/>
    </row>
    <row r="7" spans="2:34" x14ac:dyDescent="0.3">
      <c r="B7" s="16"/>
      <c r="C7" s="41">
        <v>2</v>
      </c>
      <c r="D7" s="42" t="s">
        <v>17</v>
      </c>
      <c r="E7" s="43"/>
      <c r="F7" s="44">
        <v>1</v>
      </c>
      <c r="G7" s="45"/>
      <c r="H7" s="46">
        <v>7895</v>
      </c>
      <c r="I7" s="47">
        <f t="shared" si="0"/>
        <v>0.77998419284726339</v>
      </c>
      <c r="J7" s="48">
        <v>13.2</v>
      </c>
      <c r="K7" s="49">
        <f t="shared" si="1"/>
        <v>0.92957746478873238</v>
      </c>
      <c r="L7" s="47">
        <v>33.700000000000003</v>
      </c>
      <c r="M7" s="47">
        <f t="shared" si="2"/>
        <v>0.73903508771929827</v>
      </c>
      <c r="N7" s="49">
        <v>15.6</v>
      </c>
      <c r="O7" s="49">
        <f t="shared" si="3"/>
        <v>0.82105263157894737</v>
      </c>
      <c r="P7" s="50">
        <v>41.6</v>
      </c>
      <c r="Q7" s="51">
        <f t="shared" si="4"/>
        <v>0.75912408759124095</v>
      </c>
      <c r="R7" s="48">
        <v>90.9</v>
      </c>
      <c r="S7" s="49">
        <f t="shared" si="5"/>
        <v>0.92190669371196765</v>
      </c>
      <c r="T7" s="50">
        <v>37.5</v>
      </c>
      <c r="U7" s="51">
        <f t="shared" si="6"/>
        <v>0.85421412300683375</v>
      </c>
      <c r="V7" s="55">
        <v>68.8</v>
      </c>
      <c r="W7" s="49">
        <f t="shared" si="7"/>
        <v>1</v>
      </c>
      <c r="X7" s="56">
        <v>30.3</v>
      </c>
      <c r="Y7" s="51">
        <f t="shared" si="8"/>
        <v>1</v>
      </c>
      <c r="Z7" s="55">
        <f t="shared" si="9"/>
        <v>49.55</v>
      </c>
      <c r="AA7" s="49">
        <f t="shared" si="10"/>
        <v>1</v>
      </c>
      <c r="AB7" s="56">
        <v>51.5</v>
      </c>
      <c r="AC7" s="51">
        <f t="shared" si="11"/>
        <v>1</v>
      </c>
      <c r="AD7" s="52">
        <v>4.28</v>
      </c>
      <c r="AE7" s="52">
        <f t="shared" si="12"/>
        <v>0.20093457943925233</v>
      </c>
      <c r="AF7" s="53"/>
      <c r="AG7" s="54">
        <f t="shared" si="13"/>
        <v>10.005828860683536</v>
      </c>
      <c r="AH7" s="40"/>
    </row>
    <row r="8" spans="2:34" x14ac:dyDescent="0.3">
      <c r="B8" s="16"/>
      <c r="C8" s="41">
        <v>3</v>
      </c>
      <c r="D8" s="42" t="s">
        <v>18</v>
      </c>
      <c r="E8" s="43"/>
      <c r="F8" s="44">
        <v>1</v>
      </c>
      <c r="G8" s="45"/>
      <c r="H8" s="46">
        <v>8634</v>
      </c>
      <c r="I8" s="47">
        <f t="shared" si="0"/>
        <v>0.85299347954949611</v>
      </c>
      <c r="J8" s="48">
        <v>11.3</v>
      </c>
      <c r="K8" s="49">
        <f t="shared" si="1"/>
        <v>0.79577464788732399</v>
      </c>
      <c r="L8" s="47">
        <v>3.42</v>
      </c>
      <c r="M8" s="47">
        <f t="shared" si="2"/>
        <v>7.4999999999999997E-2</v>
      </c>
      <c r="N8" s="49">
        <v>4.42</v>
      </c>
      <c r="O8" s="49">
        <f t="shared" si="3"/>
        <v>0.23263157894736841</v>
      </c>
      <c r="P8" s="50">
        <v>27.2</v>
      </c>
      <c r="Q8" s="51">
        <f t="shared" si="4"/>
        <v>0.49635036496350365</v>
      </c>
      <c r="R8" s="48">
        <v>98.5</v>
      </c>
      <c r="S8" s="49">
        <f t="shared" si="5"/>
        <v>0.99898580121703862</v>
      </c>
      <c r="T8" s="50">
        <v>33.4</v>
      </c>
      <c r="U8" s="51">
        <f t="shared" si="6"/>
        <v>0.76082004555808658</v>
      </c>
      <c r="V8" s="49">
        <v>5.61</v>
      </c>
      <c r="W8" s="49">
        <f t="shared" si="7"/>
        <v>8.1540697674418613E-2</v>
      </c>
      <c r="X8" s="51">
        <v>2.48</v>
      </c>
      <c r="Y8" s="51">
        <f t="shared" si="8"/>
        <v>8.1848184818481842E-2</v>
      </c>
      <c r="Z8" s="49">
        <f t="shared" si="9"/>
        <v>4.0449999999999999</v>
      </c>
      <c r="AA8" s="49">
        <f t="shared" si="10"/>
        <v>8.1634712411705349E-2</v>
      </c>
      <c r="AB8" s="51">
        <v>4.5199999999999996</v>
      </c>
      <c r="AC8" s="51">
        <f t="shared" si="11"/>
        <v>8.7766990291262129E-2</v>
      </c>
      <c r="AD8" s="52">
        <v>1.95</v>
      </c>
      <c r="AE8" s="52">
        <f t="shared" si="12"/>
        <v>0.44102564102564101</v>
      </c>
      <c r="AF8" s="53"/>
      <c r="AG8" s="54">
        <f t="shared" si="13"/>
        <v>4.986372144344327</v>
      </c>
      <c r="AH8" s="40"/>
    </row>
    <row r="9" spans="2:34" x14ac:dyDescent="0.3">
      <c r="B9" s="16"/>
      <c r="C9" s="41">
        <v>4</v>
      </c>
      <c r="D9" s="42" t="s">
        <v>19</v>
      </c>
      <c r="E9" s="43"/>
      <c r="F9" s="44">
        <v>1</v>
      </c>
      <c r="G9" s="45"/>
      <c r="H9" s="46">
        <v>8603</v>
      </c>
      <c r="I9" s="47">
        <f t="shared" si="0"/>
        <v>0.84993084370677729</v>
      </c>
      <c r="J9" s="48">
        <v>12.3</v>
      </c>
      <c r="K9" s="49">
        <f t="shared" si="1"/>
        <v>0.86619718309859162</v>
      </c>
      <c r="L9" s="47">
        <v>2.8</v>
      </c>
      <c r="M9" s="47">
        <f t="shared" si="2"/>
        <v>6.1403508771929821E-2</v>
      </c>
      <c r="N9" s="49">
        <v>3.55</v>
      </c>
      <c r="O9" s="49">
        <f t="shared" si="3"/>
        <v>0.18684210526315789</v>
      </c>
      <c r="P9" s="50">
        <v>48.6</v>
      </c>
      <c r="Q9" s="51">
        <f t="shared" si="4"/>
        <v>0.88686131386861322</v>
      </c>
      <c r="R9" s="48">
        <v>93.5</v>
      </c>
      <c r="S9" s="49">
        <f t="shared" si="5"/>
        <v>0.94827586206896552</v>
      </c>
      <c r="T9" s="50">
        <v>34.799999999999997</v>
      </c>
      <c r="U9" s="51">
        <f t="shared" si="6"/>
        <v>0.79271070615034167</v>
      </c>
      <c r="V9" s="49">
        <v>5.43</v>
      </c>
      <c r="W9" s="49">
        <f t="shared" si="7"/>
        <v>7.8924418604651159E-2</v>
      </c>
      <c r="X9" s="51">
        <v>2.33</v>
      </c>
      <c r="Y9" s="51">
        <f t="shared" si="8"/>
        <v>7.6897689768976901E-2</v>
      </c>
      <c r="Z9" s="49">
        <f t="shared" si="9"/>
        <v>3.88</v>
      </c>
      <c r="AA9" s="49">
        <f t="shared" si="10"/>
        <v>7.8304742684157422E-2</v>
      </c>
      <c r="AB9" s="51">
        <v>4.2699999999999996</v>
      </c>
      <c r="AC9" s="51">
        <f t="shared" si="11"/>
        <v>8.2912621359223296E-2</v>
      </c>
      <c r="AD9" s="52">
        <v>1.1499999999999999</v>
      </c>
      <c r="AE9" s="52">
        <f t="shared" si="12"/>
        <v>0.74782608695652175</v>
      </c>
      <c r="AF9" s="53"/>
      <c r="AG9" s="54">
        <f t="shared" si="13"/>
        <v>5.6570870823019064</v>
      </c>
      <c r="AH9" s="40"/>
    </row>
    <row r="10" spans="2:34" x14ac:dyDescent="0.3">
      <c r="B10" s="16"/>
      <c r="C10" s="41">
        <v>5</v>
      </c>
      <c r="D10" s="42" t="s">
        <v>20</v>
      </c>
      <c r="E10" s="43"/>
      <c r="F10" s="44">
        <v>1</v>
      </c>
      <c r="G10" s="45"/>
      <c r="H10" s="46">
        <v>9243</v>
      </c>
      <c r="I10" s="47">
        <f t="shared" si="0"/>
        <v>0.91315945465323056</v>
      </c>
      <c r="J10" s="48">
        <v>11.4</v>
      </c>
      <c r="K10" s="49">
        <f t="shared" si="1"/>
        <v>0.80281690140845074</v>
      </c>
      <c r="L10" s="47">
        <v>1.24</v>
      </c>
      <c r="M10" s="47">
        <f t="shared" si="2"/>
        <v>2.7192982456140349E-2</v>
      </c>
      <c r="N10" s="49">
        <v>2.62</v>
      </c>
      <c r="O10" s="49">
        <f t="shared" si="3"/>
        <v>0.13789473684210526</v>
      </c>
      <c r="P10" s="50">
        <v>25.7</v>
      </c>
      <c r="Q10" s="51">
        <f t="shared" si="4"/>
        <v>0.46897810218978103</v>
      </c>
      <c r="R10" s="48">
        <v>93.2</v>
      </c>
      <c r="S10" s="49">
        <f t="shared" si="5"/>
        <v>0.94523326572008126</v>
      </c>
      <c r="T10" s="50">
        <v>30.9</v>
      </c>
      <c r="U10" s="51">
        <f t="shared" si="6"/>
        <v>0.70387243735763094</v>
      </c>
      <c r="V10" s="49">
        <v>1.69</v>
      </c>
      <c r="W10" s="49">
        <f t="shared" si="7"/>
        <v>2.4563953488372092E-2</v>
      </c>
      <c r="X10" s="51">
        <v>0.76</v>
      </c>
      <c r="Y10" s="51">
        <f t="shared" si="8"/>
        <v>2.5082508250825083E-2</v>
      </c>
      <c r="Z10" s="49">
        <f t="shared" si="9"/>
        <v>1.2250000000000001</v>
      </c>
      <c r="AA10" s="49">
        <f t="shared" si="10"/>
        <v>2.4722502522704342E-2</v>
      </c>
      <c r="AB10" s="51">
        <v>1.43</v>
      </c>
      <c r="AC10" s="51">
        <f t="shared" si="11"/>
        <v>2.7766990291262134E-2</v>
      </c>
      <c r="AD10" s="52">
        <v>1.1000000000000001</v>
      </c>
      <c r="AE10" s="52">
        <f t="shared" si="12"/>
        <v>0.78181818181818175</v>
      </c>
      <c r="AF10" s="53"/>
      <c r="AG10" s="54">
        <f t="shared" si="13"/>
        <v>4.8831020169987642</v>
      </c>
      <c r="AH10" s="40"/>
    </row>
    <row r="11" spans="2:34" x14ac:dyDescent="0.3">
      <c r="B11" s="16"/>
      <c r="C11" s="41">
        <v>6</v>
      </c>
      <c r="D11" s="42" t="s">
        <v>21</v>
      </c>
      <c r="E11" s="43"/>
      <c r="F11" s="44">
        <v>1</v>
      </c>
      <c r="G11" s="45"/>
      <c r="H11" s="46">
        <v>9190</v>
      </c>
      <c r="I11" s="47">
        <f t="shared" si="0"/>
        <v>0.90792333530922742</v>
      </c>
      <c r="J11" s="48">
        <v>13.8</v>
      </c>
      <c r="K11" s="49">
        <f t="shared" si="1"/>
        <v>0.97183098591549311</v>
      </c>
      <c r="L11" s="47">
        <v>6.41</v>
      </c>
      <c r="M11" s="47">
        <f t="shared" si="2"/>
        <v>0.14057017543859648</v>
      </c>
      <c r="N11" s="49">
        <v>6.42</v>
      </c>
      <c r="O11" s="49">
        <f t="shared" si="3"/>
        <v>0.33789473684210525</v>
      </c>
      <c r="P11" s="50">
        <v>26.9</v>
      </c>
      <c r="Q11" s="51">
        <f t="shared" si="4"/>
        <v>0.49087591240875911</v>
      </c>
      <c r="R11" s="48">
        <v>88.9</v>
      </c>
      <c r="S11" s="49">
        <f t="shared" si="5"/>
        <v>0.90162271805273841</v>
      </c>
      <c r="T11" s="50">
        <v>37.5</v>
      </c>
      <c r="U11" s="51">
        <f t="shared" si="6"/>
        <v>0.85421412300683375</v>
      </c>
      <c r="V11" s="49">
        <v>15.1</v>
      </c>
      <c r="W11" s="49">
        <f t="shared" si="7"/>
        <v>0.21947674418604651</v>
      </c>
      <c r="X11" s="51">
        <v>6.35</v>
      </c>
      <c r="Y11" s="51">
        <f t="shared" si="8"/>
        <v>0.20957095709570955</v>
      </c>
      <c r="Z11" s="49">
        <f t="shared" si="9"/>
        <v>10.725</v>
      </c>
      <c r="AA11" s="49">
        <f t="shared" si="10"/>
        <v>0.21644803229061554</v>
      </c>
      <c r="AB11" s="51">
        <v>11.4</v>
      </c>
      <c r="AC11" s="51">
        <f t="shared" si="11"/>
        <v>0.22135922330097088</v>
      </c>
      <c r="AD11" s="52">
        <v>2.71</v>
      </c>
      <c r="AE11" s="52">
        <f t="shared" si="12"/>
        <v>0.31734317343173429</v>
      </c>
      <c r="AF11" s="53"/>
      <c r="AG11" s="54">
        <f t="shared" si="13"/>
        <v>5.7891301172788294</v>
      </c>
      <c r="AH11" s="40"/>
    </row>
    <row r="12" spans="2:34" x14ac:dyDescent="0.3">
      <c r="B12" s="16"/>
      <c r="C12" s="41">
        <v>7</v>
      </c>
      <c r="D12" s="42" t="s">
        <v>22</v>
      </c>
      <c r="E12" s="43"/>
      <c r="F12" s="44">
        <v>1</v>
      </c>
      <c r="G12" s="45"/>
      <c r="H12" s="46">
        <v>9310</v>
      </c>
      <c r="I12" s="47">
        <f t="shared" si="0"/>
        <v>0.91977869986168737</v>
      </c>
      <c r="J12" s="48">
        <v>11.9</v>
      </c>
      <c r="K12" s="49">
        <f t="shared" si="1"/>
        <v>0.83802816901408461</v>
      </c>
      <c r="L12" s="47">
        <v>3.34</v>
      </c>
      <c r="M12" s="47">
        <f t="shared" si="2"/>
        <v>7.3245614035087711E-2</v>
      </c>
      <c r="N12" s="49">
        <v>4.0599999999999996</v>
      </c>
      <c r="O12" s="49">
        <f t="shared" si="3"/>
        <v>0.21368421052631578</v>
      </c>
      <c r="P12" s="50">
        <v>19.2</v>
      </c>
      <c r="Q12" s="51">
        <f t="shared" si="4"/>
        <v>0.35036496350364965</v>
      </c>
      <c r="R12" s="57">
        <v>98.6</v>
      </c>
      <c r="S12" s="49">
        <f t="shared" si="5"/>
        <v>1</v>
      </c>
      <c r="T12" s="50">
        <v>35.799999999999997</v>
      </c>
      <c r="U12" s="51">
        <f t="shared" si="6"/>
        <v>0.81548974943052388</v>
      </c>
      <c r="V12" s="49">
        <v>7.08</v>
      </c>
      <c r="W12" s="49">
        <f t="shared" si="7"/>
        <v>0.10290697674418606</v>
      </c>
      <c r="X12" s="51">
        <v>3</v>
      </c>
      <c r="Y12" s="51">
        <f t="shared" si="8"/>
        <v>9.9009900990099001E-2</v>
      </c>
      <c r="Z12" s="49">
        <f t="shared" si="9"/>
        <v>5.04</v>
      </c>
      <c r="AA12" s="49">
        <f t="shared" si="10"/>
        <v>0.101715438950555</v>
      </c>
      <c r="AB12" s="51">
        <v>5.46</v>
      </c>
      <c r="AC12" s="51">
        <f t="shared" si="11"/>
        <v>0.10601941747572816</v>
      </c>
      <c r="AD12" s="52">
        <v>2.34</v>
      </c>
      <c r="AE12" s="52">
        <f t="shared" si="12"/>
        <v>0.36752136752136755</v>
      </c>
      <c r="AF12" s="53"/>
      <c r="AG12" s="54">
        <f t="shared" si="13"/>
        <v>4.9877645080532851</v>
      </c>
      <c r="AH12" s="40"/>
    </row>
    <row r="13" spans="2:34" x14ac:dyDescent="0.3">
      <c r="B13" s="16"/>
      <c r="C13" s="41">
        <v>8</v>
      </c>
      <c r="D13" s="42" t="s">
        <v>23</v>
      </c>
      <c r="E13" s="43"/>
      <c r="F13" s="44">
        <v>1</v>
      </c>
      <c r="G13" s="45"/>
      <c r="H13" s="46">
        <v>9603</v>
      </c>
      <c r="I13" s="47">
        <f t="shared" si="0"/>
        <v>0.94872554831061051</v>
      </c>
      <c r="J13" s="48">
        <v>13.7</v>
      </c>
      <c r="K13" s="49">
        <f t="shared" si="1"/>
        <v>0.96478873239436624</v>
      </c>
      <c r="L13" s="47">
        <v>17</v>
      </c>
      <c r="M13" s="47">
        <f t="shared" si="2"/>
        <v>0.37280701754385964</v>
      </c>
      <c r="N13" s="49">
        <v>7.03</v>
      </c>
      <c r="O13" s="49">
        <f t="shared" si="3"/>
        <v>0.37</v>
      </c>
      <c r="P13" s="50">
        <v>30</v>
      </c>
      <c r="Q13" s="51">
        <f t="shared" si="4"/>
        <v>0.54744525547445255</v>
      </c>
      <c r="R13" s="48">
        <v>84.6</v>
      </c>
      <c r="S13" s="49">
        <f t="shared" si="5"/>
        <v>0.85801217038539557</v>
      </c>
      <c r="T13" s="50">
        <v>41</v>
      </c>
      <c r="U13" s="51">
        <f t="shared" si="6"/>
        <v>0.93394077448747159</v>
      </c>
      <c r="V13" s="49">
        <v>50.7</v>
      </c>
      <c r="W13" s="49">
        <f t="shared" si="7"/>
        <v>0.73691860465116288</v>
      </c>
      <c r="X13" s="51">
        <v>20.7</v>
      </c>
      <c r="Y13" s="51">
        <f t="shared" si="8"/>
        <v>0.68316831683168311</v>
      </c>
      <c r="Z13" s="49">
        <f t="shared" si="9"/>
        <v>35.700000000000003</v>
      </c>
      <c r="AA13" s="49">
        <f t="shared" si="10"/>
        <v>0.72048435923309795</v>
      </c>
      <c r="AB13" s="51">
        <v>36.1</v>
      </c>
      <c r="AC13" s="51">
        <f t="shared" si="11"/>
        <v>0.70097087378640777</v>
      </c>
      <c r="AD13" s="52">
        <v>2.82</v>
      </c>
      <c r="AE13" s="52">
        <f t="shared" si="12"/>
        <v>0.30496453900709219</v>
      </c>
      <c r="AF13" s="53"/>
      <c r="AG13" s="54">
        <f t="shared" si="13"/>
        <v>8.1422261921055998</v>
      </c>
      <c r="AH13" s="40"/>
    </row>
    <row r="14" spans="2:34" x14ac:dyDescent="0.3">
      <c r="B14" s="16"/>
      <c r="C14" s="41">
        <v>9</v>
      </c>
      <c r="D14" s="42" t="s">
        <v>24</v>
      </c>
      <c r="E14" s="43"/>
      <c r="F14" s="44">
        <v>1</v>
      </c>
      <c r="G14" s="45"/>
      <c r="H14" s="46">
        <v>8836</v>
      </c>
      <c r="I14" s="47">
        <f t="shared" si="0"/>
        <v>0.87295000987947047</v>
      </c>
      <c r="J14" s="48">
        <v>12.3</v>
      </c>
      <c r="K14" s="49">
        <f t="shared" si="1"/>
        <v>0.86619718309859162</v>
      </c>
      <c r="L14" s="47">
        <v>4.1500000000000004</v>
      </c>
      <c r="M14" s="47">
        <f t="shared" si="2"/>
        <v>9.1008771929824567E-2</v>
      </c>
      <c r="N14" s="49">
        <v>4.21</v>
      </c>
      <c r="O14" s="49">
        <f t="shared" si="3"/>
        <v>0.22157894736842104</v>
      </c>
      <c r="P14" s="50">
        <v>38.1</v>
      </c>
      <c r="Q14" s="51">
        <f t="shared" si="4"/>
        <v>0.69525547445255476</v>
      </c>
      <c r="R14" s="48">
        <v>92.6</v>
      </c>
      <c r="S14" s="49">
        <f t="shared" si="5"/>
        <v>0.9391480730223124</v>
      </c>
      <c r="T14" s="50">
        <v>39.200000000000003</v>
      </c>
      <c r="U14" s="51">
        <f t="shared" si="6"/>
        <v>0.89293849658314361</v>
      </c>
      <c r="V14" s="49">
        <v>11.9</v>
      </c>
      <c r="W14" s="49">
        <f t="shared" si="7"/>
        <v>0.17296511627906977</v>
      </c>
      <c r="X14" s="51">
        <v>4.8</v>
      </c>
      <c r="Y14" s="51">
        <f t="shared" si="8"/>
        <v>0.15841584158415842</v>
      </c>
      <c r="Z14" s="49">
        <f t="shared" si="9"/>
        <v>8.35</v>
      </c>
      <c r="AA14" s="49">
        <f t="shared" si="10"/>
        <v>0.16851664984863773</v>
      </c>
      <c r="AB14" s="51">
        <v>8.7100000000000009</v>
      </c>
      <c r="AC14" s="51">
        <f t="shared" si="11"/>
        <v>0.16912621359223304</v>
      </c>
      <c r="AD14" s="52">
        <v>1.41</v>
      </c>
      <c r="AE14" s="52">
        <f t="shared" si="12"/>
        <v>0.60992907801418439</v>
      </c>
      <c r="AF14" s="53"/>
      <c r="AG14" s="54">
        <f t="shared" si="13"/>
        <v>5.8580298556526023</v>
      </c>
      <c r="AH14" s="40"/>
    </row>
    <row r="15" spans="2:34" x14ac:dyDescent="0.3">
      <c r="B15" s="16"/>
      <c r="C15" s="41">
        <v>10</v>
      </c>
      <c r="D15" s="42" t="s">
        <v>25</v>
      </c>
      <c r="E15" s="43"/>
      <c r="F15" s="44">
        <v>1</v>
      </c>
      <c r="G15" s="45"/>
      <c r="H15" s="46">
        <v>8478</v>
      </c>
      <c r="I15" s="47">
        <f t="shared" si="0"/>
        <v>0.83758150563129818</v>
      </c>
      <c r="J15" s="48">
        <v>11.3</v>
      </c>
      <c r="K15" s="49">
        <f t="shared" si="1"/>
        <v>0.79577464788732399</v>
      </c>
      <c r="L15" s="47">
        <v>1.05</v>
      </c>
      <c r="M15" s="47">
        <f t="shared" si="2"/>
        <v>2.3026315789473683E-2</v>
      </c>
      <c r="N15" s="49">
        <v>2.71</v>
      </c>
      <c r="O15" s="49">
        <f t="shared" si="3"/>
        <v>0.14263157894736841</v>
      </c>
      <c r="P15" s="50">
        <v>47</v>
      </c>
      <c r="Q15" s="51">
        <f t="shared" si="4"/>
        <v>0.85766423357664234</v>
      </c>
      <c r="R15" s="48">
        <v>97</v>
      </c>
      <c r="S15" s="49">
        <f t="shared" si="5"/>
        <v>0.98377281947261674</v>
      </c>
      <c r="T15" s="50">
        <v>28.9</v>
      </c>
      <c r="U15" s="51">
        <f t="shared" si="6"/>
        <v>0.65831435079726652</v>
      </c>
      <c r="V15" s="49">
        <v>1.1499999999999999</v>
      </c>
      <c r="W15" s="49">
        <f t="shared" si="7"/>
        <v>1.6715116279069766E-2</v>
      </c>
      <c r="X15" s="51">
        <v>0.54</v>
      </c>
      <c r="Y15" s="51">
        <f t="shared" si="8"/>
        <v>1.7821782178217824E-2</v>
      </c>
      <c r="Z15" s="49">
        <f t="shared" si="9"/>
        <v>0.84499999999999997</v>
      </c>
      <c r="AA15" s="49">
        <f t="shared" si="10"/>
        <v>1.7053481331987891E-2</v>
      </c>
      <c r="AB15" s="51">
        <v>1.01</v>
      </c>
      <c r="AC15" s="51">
        <f t="shared" si="11"/>
        <v>1.9611650485436893E-2</v>
      </c>
      <c r="AD15" s="58">
        <v>0.86</v>
      </c>
      <c r="AE15" s="52">
        <f t="shared" si="12"/>
        <v>1</v>
      </c>
      <c r="AF15" s="53"/>
      <c r="AG15" s="54">
        <f t="shared" si="13"/>
        <v>5.369967482376703</v>
      </c>
      <c r="AH15" s="40"/>
    </row>
    <row r="16" spans="2:34" x14ac:dyDescent="0.3">
      <c r="B16" s="16"/>
      <c r="C16" s="41">
        <v>11</v>
      </c>
      <c r="D16" s="42" t="s">
        <v>26</v>
      </c>
      <c r="E16" s="43"/>
      <c r="F16" s="44">
        <v>1</v>
      </c>
      <c r="G16" s="45"/>
      <c r="H16" s="46">
        <v>8119</v>
      </c>
      <c r="I16" s="47">
        <f t="shared" si="0"/>
        <v>0.80211420667852207</v>
      </c>
      <c r="J16" s="48">
        <v>13.3</v>
      </c>
      <c r="K16" s="49">
        <f t="shared" si="1"/>
        <v>0.93661971830985924</v>
      </c>
      <c r="L16" s="47">
        <v>36.200000000000003</v>
      </c>
      <c r="M16" s="47">
        <f t="shared" si="2"/>
        <v>0.79385964912280704</v>
      </c>
      <c r="N16" s="49">
        <v>14.6</v>
      </c>
      <c r="O16" s="49">
        <f t="shared" si="3"/>
        <v>0.76842105263157889</v>
      </c>
      <c r="P16" s="50">
        <v>31.9</v>
      </c>
      <c r="Q16" s="51">
        <f t="shared" si="4"/>
        <v>0.58211678832116787</v>
      </c>
      <c r="R16" s="48">
        <v>87</v>
      </c>
      <c r="S16" s="49">
        <f t="shared" si="5"/>
        <v>0.88235294117647067</v>
      </c>
      <c r="T16" s="50">
        <v>32</v>
      </c>
      <c r="U16" s="51">
        <f t="shared" si="6"/>
        <v>0.72892938496583148</v>
      </c>
      <c r="V16" s="49">
        <v>41.5</v>
      </c>
      <c r="W16" s="49">
        <f t="shared" si="7"/>
        <v>0.60319767441860472</v>
      </c>
      <c r="X16" s="51">
        <v>20.2</v>
      </c>
      <c r="Y16" s="51">
        <f t="shared" si="8"/>
        <v>0.66666666666666663</v>
      </c>
      <c r="Z16" s="49">
        <f t="shared" si="9"/>
        <v>30.85</v>
      </c>
      <c r="AA16" s="49">
        <f t="shared" si="10"/>
        <v>0.62260343087790115</v>
      </c>
      <c r="AB16" s="51">
        <v>34.200000000000003</v>
      </c>
      <c r="AC16" s="51">
        <f t="shared" si="11"/>
        <v>0.66407766990291273</v>
      </c>
      <c r="AD16" s="52">
        <v>5.78</v>
      </c>
      <c r="AE16" s="52">
        <f t="shared" si="12"/>
        <v>0.14878892733564014</v>
      </c>
      <c r="AF16" s="53"/>
      <c r="AG16" s="54">
        <f t="shared" si="13"/>
        <v>8.1997481104079633</v>
      </c>
      <c r="AH16" s="40"/>
    </row>
    <row r="17" spans="2:34" x14ac:dyDescent="0.3">
      <c r="B17" s="16"/>
      <c r="C17" s="41">
        <v>12</v>
      </c>
      <c r="D17" s="42" t="s">
        <v>27</v>
      </c>
      <c r="E17" s="43"/>
      <c r="F17" s="44">
        <v>1</v>
      </c>
      <c r="G17" s="45"/>
      <c r="H17" s="46">
        <v>8427</v>
      </c>
      <c r="I17" s="47">
        <f t="shared" si="0"/>
        <v>0.83254297569650271</v>
      </c>
      <c r="J17" s="48">
        <v>12</v>
      </c>
      <c r="K17" s="49">
        <f t="shared" si="1"/>
        <v>0.84507042253521136</v>
      </c>
      <c r="L17" s="47">
        <v>7.73</v>
      </c>
      <c r="M17" s="47">
        <f t="shared" si="2"/>
        <v>0.16951754385964912</v>
      </c>
      <c r="N17" s="49">
        <v>6.31</v>
      </c>
      <c r="O17" s="49">
        <f t="shared" si="3"/>
        <v>0.33210526315789474</v>
      </c>
      <c r="P17" s="50">
        <v>34</v>
      </c>
      <c r="Q17" s="51">
        <f t="shared" si="4"/>
        <v>0.62043795620437958</v>
      </c>
      <c r="R17" s="48">
        <v>90.9</v>
      </c>
      <c r="S17" s="49">
        <f t="shared" si="5"/>
        <v>0.92190669371196765</v>
      </c>
      <c r="T17" s="50">
        <v>32.799999999999997</v>
      </c>
      <c r="U17" s="51">
        <f t="shared" si="6"/>
        <v>0.74715261958997714</v>
      </c>
      <c r="V17" s="49">
        <v>11.1</v>
      </c>
      <c r="W17" s="49">
        <f t="shared" si="7"/>
        <v>0.16133720930232559</v>
      </c>
      <c r="X17" s="51">
        <v>5.08</v>
      </c>
      <c r="Y17" s="51">
        <f t="shared" si="8"/>
        <v>0.16765676567656765</v>
      </c>
      <c r="Z17" s="49">
        <f t="shared" si="9"/>
        <v>8.09</v>
      </c>
      <c r="AA17" s="49">
        <f t="shared" si="10"/>
        <v>0.1632694248234107</v>
      </c>
      <c r="AB17" s="51">
        <v>9.01</v>
      </c>
      <c r="AC17" s="51">
        <f t="shared" si="11"/>
        <v>0.1749514563106796</v>
      </c>
      <c r="AD17" s="52">
        <v>3.54</v>
      </c>
      <c r="AE17" s="52">
        <f t="shared" si="12"/>
        <v>0.24293785310734461</v>
      </c>
      <c r="AF17" s="53"/>
      <c r="AG17" s="54">
        <f t="shared" si="13"/>
        <v>5.3788861839759106</v>
      </c>
      <c r="AH17" s="40"/>
    </row>
    <row r="18" spans="2:34" x14ac:dyDescent="0.3">
      <c r="B18" s="16"/>
      <c r="C18" s="41">
        <v>13</v>
      </c>
      <c r="D18" s="42" t="s">
        <v>28</v>
      </c>
      <c r="E18" s="43"/>
      <c r="F18" s="44">
        <v>1</v>
      </c>
      <c r="G18" s="45"/>
      <c r="H18" s="46">
        <v>9165</v>
      </c>
      <c r="I18" s="47">
        <f t="shared" si="0"/>
        <v>0.9054534676941316</v>
      </c>
      <c r="J18" s="48">
        <v>11.6</v>
      </c>
      <c r="K18" s="49">
        <f t="shared" si="1"/>
        <v>0.81690140845070425</v>
      </c>
      <c r="L18" s="47">
        <v>1.82</v>
      </c>
      <c r="M18" s="47">
        <f t="shared" si="2"/>
        <v>3.9912280701754385E-2</v>
      </c>
      <c r="N18" s="49">
        <v>2.52</v>
      </c>
      <c r="O18" s="49">
        <f t="shared" si="3"/>
        <v>0.13263157894736843</v>
      </c>
      <c r="P18" s="50">
        <v>38.700000000000003</v>
      </c>
      <c r="Q18" s="51">
        <f t="shared" si="4"/>
        <v>0.70620437956204385</v>
      </c>
      <c r="R18" s="48">
        <v>94.6</v>
      </c>
      <c r="S18" s="49">
        <f t="shared" si="5"/>
        <v>0.95943204868154153</v>
      </c>
      <c r="T18" s="50">
        <v>37.1</v>
      </c>
      <c r="U18" s="51">
        <f t="shared" si="6"/>
        <v>0.84510250569476086</v>
      </c>
      <c r="V18" s="49">
        <v>4.67</v>
      </c>
      <c r="W18" s="49">
        <f t="shared" si="7"/>
        <v>6.7877906976744187E-2</v>
      </c>
      <c r="X18" s="51">
        <v>1.9</v>
      </c>
      <c r="Y18" s="51">
        <f t="shared" si="8"/>
        <v>6.2706270627062702E-2</v>
      </c>
      <c r="Z18" s="49">
        <f t="shared" si="9"/>
        <v>3.2850000000000001</v>
      </c>
      <c r="AA18" s="49">
        <f t="shared" si="10"/>
        <v>6.6296670030272453E-2</v>
      </c>
      <c r="AB18" s="51">
        <v>3.53</v>
      </c>
      <c r="AC18" s="51">
        <f t="shared" si="11"/>
        <v>6.8543689320388346E-2</v>
      </c>
      <c r="AD18" s="52">
        <v>1.1200000000000001</v>
      </c>
      <c r="AE18" s="52">
        <f t="shared" si="12"/>
        <v>0.76785714285714279</v>
      </c>
      <c r="AF18" s="53"/>
      <c r="AG18" s="54">
        <f t="shared" si="13"/>
        <v>5.4389193495439159</v>
      </c>
      <c r="AH18" s="40"/>
    </row>
    <row r="19" spans="2:34" x14ac:dyDescent="0.3">
      <c r="B19" s="16"/>
      <c r="C19" s="41">
        <v>14</v>
      </c>
      <c r="D19" s="42" t="s">
        <v>29</v>
      </c>
      <c r="E19" s="43"/>
      <c r="F19" s="44">
        <v>1</v>
      </c>
      <c r="G19" s="45"/>
      <c r="H19" s="46">
        <v>8734</v>
      </c>
      <c r="I19" s="47">
        <f t="shared" si="0"/>
        <v>0.86287295000987951</v>
      </c>
      <c r="J19" s="48">
        <v>12.2</v>
      </c>
      <c r="K19" s="49">
        <f t="shared" si="1"/>
        <v>0.85915492957746475</v>
      </c>
      <c r="L19" s="47">
        <v>4.62</v>
      </c>
      <c r="M19" s="47">
        <f t="shared" si="2"/>
        <v>0.10131578947368421</v>
      </c>
      <c r="N19" s="49">
        <v>5.52</v>
      </c>
      <c r="O19" s="49">
        <f t="shared" si="3"/>
        <v>0.29052631578947369</v>
      </c>
      <c r="P19" s="50">
        <v>23.3</v>
      </c>
      <c r="Q19" s="51">
        <f t="shared" si="4"/>
        <v>0.42518248175182483</v>
      </c>
      <c r="R19" s="48">
        <v>91</v>
      </c>
      <c r="S19" s="49">
        <f t="shared" si="5"/>
        <v>0.92292089249492903</v>
      </c>
      <c r="T19" s="50">
        <v>31</v>
      </c>
      <c r="U19" s="51">
        <f t="shared" si="6"/>
        <v>0.70615034168564927</v>
      </c>
      <c r="V19" s="49">
        <v>5.66</v>
      </c>
      <c r="W19" s="49">
        <f t="shared" si="7"/>
        <v>8.2267441860465126E-2</v>
      </c>
      <c r="X19" s="51">
        <v>2.65</v>
      </c>
      <c r="Y19" s="51">
        <f t="shared" si="8"/>
        <v>8.7458745874587449E-2</v>
      </c>
      <c r="Z19" s="49">
        <f t="shared" si="9"/>
        <v>4.1550000000000002</v>
      </c>
      <c r="AA19" s="49">
        <f t="shared" si="10"/>
        <v>8.3854692230070652E-2</v>
      </c>
      <c r="AB19" s="51">
        <v>4.75</v>
      </c>
      <c r="AC19" s="51">
        <f t="shared" si="11"/>
        <v>9.2233009708737865E-2</v>
      </c>
      <c r="AD19" s="52">
        <v>4.54</v>
      </c>
      <c r="AE19" s="52">
        <f t="shared" si="12"/>
        <v>0.1894273127753304</v>
      </c>
      <c r="AF19" s="53"/>
      <c r="AG19" s="54">
        <f t="shared" si="13"/>
        <v>4.7033649032320977</v>
      </c>
      <c r="AH19" s="40"/>
    </row>
    <row r="20" spans="2:34" x14ac:dyDescent="0.3">
      <c r="B20" s="16"/>
      <c r="C20" s="41">
        <v>15</v>
      </c>
      <c r="D20" s="42" t="s">
        <v>30</v>
      </c>
      <c r="E20" s="43"/>
      <c r="F20" s="44">
        <v>1</v>
      </c>
      <c r="G20" s="45"/>
      <c r="H20" s="46">
        <v>8860</v>
      </c>
      <c r="I20" s="47">
        <f t="shared" si="0"/>
        <v>0.87532108278996246</v>
      </c>
      <c r="J20" s="48">
        <v>12.3</v>
      </c>
      <c r="K20" s="49">
        <f t="shared" si="1"/>
        <v>0.86619718309859162</v>
      </c>
      <c r="L20" s="47">
        <v>4.93</v>
      </c>
      <c r="M20" s="47">
        <f t="shared" si="2"/>
        <v>0.10811403508771929</v>
      </c>
      <c r="N20" s="49">
        <v>3.91</v>
      </c>
      <c r="O20" s="49">
        <f t="shared" si="3"/>
        <v>0.20578947368421052</v>
      </c>
      <c r="P20" s="50">
        <v>53.4</v>
      </c>
      <c r="Q20" s="51">
        <f t="shared" si="4"/>
        <v>0.97445255474452552</v>
      </c>
      <c r="R20" s="48">
        <v>92.4</v>
      </c>
      <c r="S20" s="49">
        <f t="shared" si="5"/>
        <v>0.93711967545638952</v>
      </c>
      <c r="T20" s="50">
        <v>39.4</v>
      </c>
      <c r="U20" s="51">
        <f t="shared" si="6"/>
        <v>0.89749430523917995</v>
      </c>
      <c r="V20" s="49">
        <v>14.1</v>
      </c>
      <c r="W20" s="49">
        <f t="shared" si="7"/>
        <v>0.20494186046511628</v>
      </c>
      <c r="X20" s="51">
        <v>5.71</v>
      </c>
      <c r="Y20" s="51">
        <f t="shared" si="8"/>
        <v>0.18844884488448843</v>
      </c>
      <c r="Z20" s="49">
        <f t="shared" si="9"/>
        <v>9.9049999999999994</v>
      </c>
      <c r="AA20" s="49">
        <f t="shared" si="10"/>
        <v>0.19989909182643795</v>
      </c>
      <c r="AB20" s="51">
        <v>10.3</v>
      </c>
      <c r="AC20" s="51">
        <f t="shared" si="11"/>
        <v>0.2</v>
      </c>
      <c r="AD20" s="52">
        <v>1.43</v>
      </c>
      <c r="AE20" s="52">
        <f t="shared" si="12"/>
        <v>0.60139860139860146</v>
      </c>
      <c r="AF20" s="53"/>
      <c r="AG20" s="54">
        <f t="shared" si="13"/>
        <v>6.2591767086752235</v>
      </c>
      <c r="AH20" s="40"/>
    </row>
    <row r="21" spans="2:34" x14ac:dyDescent="0.3">
      <c r="B21" s="16"/>
      <c r="C21" s="41">
        <v>16</v>
      </c>
      <c r="D21" s="42" t="s">
        <v>31</v>
      </c>
      <c r="E21" s="43"/>
      <c r="F21" s="44">
        <v>1</v>
      </c>
      <c r="G21" s="45"/>
      <c r="H21" s="46">
        <v>9839</v>
      </c>
      <c r="I21" s="47">
        <f t="shared" si="0"/>
        <v>0.97204109859711518</v>
      </c>
      <c r="J21" s="57">
        <v>14.2</v>
      </c>
      <c r="K21" s="49">
        <f t="shared" si="1"/>
        <v>1</v>
      </c>
      <c r="L21" s="47">
        <v>2.62</v>
      </c>
      <c r="M21" s="47">
        <f t="shared" si="2"/>
        <v>5.7456140350877191E-2</v>
      </c>
      <c r="N21" s="49">
        <v>4.1900000000000004</v>
      </c>
      <c r="O21" s="49">
        <f t="shared" si="3"/>
        <v>0.22052631578947371</v>
      </c>
      <c r="P21" s="50">
        <v>53.6</v>
      </c>
      <c r="Q21" s="51">
        <f t="shared" si="4"/>
        <v>0.97810218978102192</v>
      </c>
      <c r="R21" s="48">
        <v>48.7</v>
      </c>
      <c r="S21" s="49">
        <f t="shared" si="5"/>
        <v>0.49391480730223131</v>
      </c>
      <c r="T21" s="50">
        <v>43.8</v>
      </c>
      <c r="U21" s="51">
        <f t="shared" si="6"/>
        <v>0.99772209567198178</v>
      </c>
      <c r="V21" s="49">
        <v>11.6</v>
      </c>
      <c r="W21" s="49">
        <f t="shared" si="7"/>
        <v>0.16860465116279069</v>
      </c>
      <c r="X21" s="51">
        <v>4.3099999999999996</v>
      </c>
      <c r="Y21" s="51">
        <f t="shared" si="8"/>
        <v>0.14224422442244222</v>
      </c>
      <c r="Z21" s="49">
        <f t="shared" si="9"/>
        <v>7.9550000000000001</v>
      </c>
      <c r="AA21" s="49">
        <f t="shared" si="10"/>
        <v>0.16054490413723513</v>
      </c>
      <c r="AB21" s="51">
        <v>7.97</v>
      </c>
      <c r="AC21" s="51">
        <f t="shared" si="11"/>
        <v>0.15475728155339805</v>
      </c>
      <c r="AD21" s="52">
        <v>1</v>
      </c>
      <c r="AE21" s="52">
        <f t="shared" si="12"/>
        <v>0.86</v>
      </c>
      <c r="AF21" s="53"/>
      <c r="AG21" s="54">
        <f t="shared" si="13"/>
        <v>6.2059137087685681</v>
      </c>
      <c r="AH21" s="40"/>
    </row>
    <row r="22" spans="2:34" x14ac:dyDescent="0.3">
      <c r="B22" s="16"/>
      <c r="C22" s="41">
        <v>17</v>
      </c>
      <c r="D22" s="42" t="s">
        <v>32</v>
      </c>
      <c r="E22" s="43"/>
      <c r="F22" s="44">
        <v>1</v>
      </c>
      <c r="G22" s="45"/>
      <c r="H22" s="46">
        <v>10047</v>
      </c>
      <c r="I22" s="47">
        <f t="shared" si="0"/>
        <v>0.99259039715471253</v>
      </c>
      <c r="J22" s="48">
        <v>12.9</v>
      </c>
      <c r="K22" s="49">
        <f t="shared" si="1"/>
        <v>0.90845070422535223</v>
      </c>
      <c r="L22" s="47">
        <v>2.15</v>
      </c>
      <c r="M22" s="47">
        <f t="shared" si="2"/>
        <v>4.7149122807017538E-2</v>
      </c>
      <c r="N22" s="49">
        <v>3.19</v>
      </c>
      <c r="O22" s="49">
        <f t="shared" si="3"/>
        <v>0.16789473684210526</v>
      </c>
      <c r="P22" s="50">
        <v>26.4</v>
      </c>
      <c r="Q22" s="51">
        <f t="shared" si="4"/>
        <v>0.48175182481751827</v>
      </c>
      <c r="R22" s="48">
        <v>93.5</v>
      </c>
      <c r="S22" s="49">
        <f t="shared" si="5"/>
        <v>0.94827586206896552</v>
      </c>
      <c r="T22" s="50">
        <v>36.799999999999997</v>
      </c>
      <c r="U22" s="51">
        <f t="shared" si="6"/>
        <v>0.83826879271070609</v>
      </c>
      <c r="V22" s="49">
        <v>5.24</v>
      </c>
      <c r="W22" s="49">
        <f t="shared" si="7"/>
        <v>7.6162790697674426E-2</v>
      </c>
      <c r="X22" s="51">
        <v>2.15</v>
      </c>
      <c r="Y22" s="51">
        <f t="shared" si="8"/>
        <v>7.0957095709570955E-2</v>
      </c>
      <c r="Z22" s="49">
        <f t="shared" si="9"/>
        <v>3.6950000000000003</v>
      </c>
      <c r="AA22" s="49">
        <f t="shared" si="10"/>
        <v>7.4571140262361266E-2</v>
      </c>
      <c r="AB22" s="51">
        <v>3.98</v>
      </c>
      <c r="AC22" s="51">
        <f t="shared" si="11"/>
        <v>7.7281553398058256E-2</v>
      </c>
      <c r="AD22" s="52">
        <v>1.72</v>
      </c>
      <c r="AE22" s="52">
        <f t="shared" si="12"/>
        <v>0.5</v>
      </c>
      <c r="AF22" s="53"/>
      <c r="AG22" s="54">
        <f t="shared" si="13"/>
        <v>5.1833540206940425</v>
      </c>
      <c r="AH22" s="40"/>
    </row>
    <row r="23" spans="2:34" x14ac:dyDescent="0.3">
      <c r="B23" s="16"/>
      <c r="C23" s="41">
        <v>18</v>
      </c>
      <c r="D23" s="59" t="s">
        <v>33</v>
      </c>
      <c r="E23" s="60"/>
      <c r="F23" s="61">
        <v>1</v>
      </c>
      <c r="G23" s="62"/>
      <c r="H23" s="63">
        <v>6928</v>
      </c>
      <c r="I23" s="64">
        <f t="shared" si="0"/>
        <v>0.68444971349535666</v>
      </c>
      <c r="J23" s="65">
        <v>11.2</v>
      </c>
      <c r="K23" s="66">
        <f t="shared" si="1"/>
        <v>0.78873239436619713</v>
      </c>
      <c r="L23" s="64">
        <v>74</v>
      </c>
      <c r="M23" s="64">
        <f t="shared" si="2"/>
        <v>1.6228070175438596</v>
      </c>
      <c r="N23" s="66">
        <v>31.7</v>
      </c>
      <c r="O23" s="66">
        <f t="shared" si="3"/>
        <v>1.6684210526315788</v>
      </c>
      <c r="P23" s="67">
        <v>13.5</v>
      </c>
      <c r="Q23" s="68">
        <f t="shared" si="4"/>
        <v>0.24635036496350365</v>
      </c>
      <c r="R23" s="65">
        <v>93.5</v>
      </c>
      <c r="S23" s="66">
        <f t="shared" si="5"/>
        <v>0.94827586206896552</v>
      </c>
      <c r="T23" s="67">
        <v>26</v>
      </c>
      <c r="U23" s="68">
        <f t="shared" si="6"/>
        <v>0.59225512528473812</v>
      </c>
      <c r="V23" s="66">
        <v>37.6</v>
      </c>
      <c r="W23" s="66">
        <f t="shared" si="7"/>
        <v>0.54651162790697683</v>
      </c>
      <c r="X23" s="68">
        <v>21.4</v>
      </c>
      <c r="Y23" s="68">
        <f t="shared" si="8"/>
        <v>0.70627062706270616</v>
      </c>
      <c r="Z23" s="66">
        <f t="shared" si="9"/>
        <v>29.5</v>
      </c>
      <c r="AA23" s="66">
        <f t="shared" si="10"/>
        <v>0.59535822401614535</v>
      </c>
      <c r="AB23" s="68">
        <v>35.200000000000003</v>
      </c>
      <c r="AC23" s="68">
        <f t="shared" si="11"/>
        <v>0.68349514563106806</v>
      </c>
      <c r="AD23" s="66">
        <v>12.16</v>
      </c>
      <c r="AE23" s="66">
        <f t="shared" si="12"/>
        <v>7.0723684210526314E-2</v>
      </c>
      <c r="AF23" s="69"/>
      <c r="AG23" s="70">
        <f t="shared" si="13"/>
        <v>9.1536508391816209</v>
      </c>
      <c r="AH23" s="40"/>
    </row>
    <row r="24" spans="2:34" x14ac:dyDescent="0.3">
      <c r="B24" s="16"/>
      <c r="C24" s="41">
        <v>19</v>
      </c>
      <c r="D24" s="59" t="s">
        <v>34</v>
      </c>
      <c r="E24" s="60"/>
      <c r="F24" s="61">
        <v>1</v>
      </c>
      <c r="G24" s="62"/>
      <c r="H24" s="63">
        <v>10004</v>
      </c>
      <c r="I24" s="64">
        <f t="shared" si="0"/>
        <v>0.98834222485674772</v>
      </c>
      <c r="J24" s="65">
        <v>11.2</v>
      </c>
      <c r="K24" s="66">
        <f t="shared" si="1"/>
        <v>0.78873239436619713</v>
      </c>
      <c r="L24" s="64">
        <v>1.1100000000000001</v>
      </c>
      <c r="M24" s="64">
        <f t="shared" si="2"/>
        <v>2.4342105263157898E-2</v>
      </c>
      <c r="N24" s="66">
        <v>2.2000000000000002</v>
      </c>
      <c r="O24" s="66">
        <f t="shared" si="3"/>
        <v>0.11578947368421054</v>
      </c>
      <c r="P24" s="67">
        <v>16.8</v>
      </c>
      <c r="Q24" s="68">
        <f t="shared" si="4"/>
        <v>0.30656934306569344</v>
      </c>
      <c r="R24" s="65">
        <v>95.7</v>
      </c>
      <c r="S24" s="66">
        <f t="shared" si="5"/>
        <v>0.97058823529411775</v>
      </c>
      <c r="T24" s="67">
        <v>36</v>
      </c>
      <c r="U24" s="68">
        <f t="shared" si="6"/>
        <v>0.82004555808656043</v>
      </c>
      <c r="V24" s="66">
        <v>2.66</v>
      </c>
      <c r="W24" s="66">
        <f t="shared" si="7"/>
        <v>3.8662790697674421E-2</v>
      </c>
      <c r="X24" s="68">
        <v>1.08</v>
      </c>
      <c r="Y24" s="68">
        <f t="shared" si="8"/>
        <v>3.5643564356435647E-2</v>
      </c>
      <c r="Z24" s="66">
        <f t="shared" si="9"/>
        <v>1.87</v>
      </c>
      <c r="AA24" s="66">
        <f t="shared" si="10"/>
        <v>3.7739656912209894E-2</v>
      </c>
      <c r="AB24" s="68">
        <v>2.04</v>
      </c>
      <c r="AC24" s="68">
        <f t="shared" si="11"/>
        <v>3.9611650485436897E-2</v>
      </c>
      <c r="AD24" s="66">
        <v>1.34</v>
      </c>
      <c r="AE24" s="66">
        <f t="shared" si="12"/>
        <v>0.64179104477611937</v>
      </c>
      <c r="AF24" s="69"/>
      <c r="AG24" s="70">
        <f t="shared" si="13"/>
        <v>4.807858041844562</v>
      </c>
      <c r="AH24" s="40"/>
    </row>
    <row r="25" spans="2:34" x14ac:dyDescent="0.3">
      <c r="B25" s="16"/>
      <c r="C25" s="41">
        <v>20</v>
      </c>
      <c r="D25" s="42" t="s">
        <v>35</v>
      </c>
      <c r="E25" s="43"/>
      <c r="F25" s="44">
        <v>1</v>
      </c>
      <c r="G25" s="45"/>
      <c r="H25" s="46">
        <v>9028</v>
      </c>
      <c r="I25" s="47">
        <f t="shared" si="0"/>
        <v>0.89191859316340649</v>
      </c>
      <c r="J25" s="48">
        <v>12.3</v>
      </c>
      <c r="K25" s="49">
        <f t="shared" si="1"/>
        <v>0.86619718309859162</v>
      </c>
      <c r="L25" s="47">
        <v>1.6</v>
      </c>
      <c r="M25" s="47">
        <f t="shared" si="2"/>
        <v>3.5087719298245612E-2</v>
      </c>
      <c r="N25" s="49">
        <v>2.4</v>
      </c>
      <c r="O25" s="49">
        <f t="shared" si="3"/>
        <v>0.12631578947368421</v>
      </c>
      <c r="P25" s="71">
        <v>54.8</v>
      </c>
      <c r="Q25" s="51">
        <f t="shared" si="4"/>
        <v>1</v>
      </c>
      <c r="R25" s="48">
        <v>90.6</v>
      </c>
      <c r="S25" s="49">
        <f t="shared" si="5"/>
        <v>0.91886409736308317</v>
      </c>
      <c r="T25" s="50">
        <v>38.5</v>
      </c>
      <c r="U25" s="51">
        <f t="shared" si="6"/>
        <v>0.87699316628701596</v>
      </c>
      <c r="V25" s="49">
        <v>4.68</v>
      </c>
      <c r="W25" s="49">
        <f t="shared" si="7"/>
        <v>6.8023255813953493E-2</v>
      </c>
      <c r="X25" s="51">
        <v>1.85</v>
      </c>
      <c r="Y25" s="51">
        <f t="shared" si="8"/>
        <v>6.1056105610561059E-2</v>
      </c>
      <c r="Z25" s="49">
        <f t="shared" si="9"/>
        <v>3.2649999999999997</v>
      </c>
      <c r="AA25" s="49">
        <f t="shared" si="10"/>
        <v>6.589303733602421E-2</v>
      </c>
      <c r="AB25" s="51">
        <v>3.46</v>
      </c>
      <c r="AC25" s="51">
        <f t="shared" si="11"/>
        <v>6.718446601941748E-2</v>
      </c>
      <c r="AD25" s="52">
        <v>0.9</v>
      </c>
      <c r="AE25" s="52">
        <f t="shared" si="12"/>
        <v>0.95555555555555549</v>
      </c>
      <c r="AF25" s="53"/>
      <c r="AG25" s="54">
        <f t="shared" si="13"/>
        <v>5.933088969019539</v>
      </c>
      <c r="AH25" s="40"/>
    </row>
    <row r="26" spans="2:34" x14ac:dyDescent="0.3">
      <c r="B26" s="16"/>
      <c r="C26" s="41">
        <v>21</v>
      </c>
      <c r="D26" s="42" t="s">
        <v>36</v>
      </c>
      <c r="E26" s="43"/>
      <c r="F26" s="44">
        <v>1</v>
      </c>
      <c r="G26" s="45"/>
      <c r="H26" s="46">
        <v>9209</v>
      </c>
      <c r="I26" s="47">
        <f t="shared" si="0"/>
        <v>0.90980043469670024</v>
      </c>
      <c r="J26" s="48">
        <v>13</v>
      </c>
      <c r="K26" s="49">
        <f t="shared" si="1"/>
        <v>0.91549295774647887</v>
      </c>
      <c r="L26" s="47">
        <v>4.0999999999999996</v>
      </c>
      <c r="M26" s="47">
        <f t="shared" si="2"/>
        <v>8.9912280701754374E-2</v>
      </c>
      <c r="N26" s="49">
        <v>4.9000000000000004</v>
      </c>
      <c r="O26" s="49">
        <f t="shared" si="3"/>
        <v>0.25789473684210529</v>
      </c>
      <c r="P26" s="50">
        <v>17.8</v>
      </c>
      <c r="Q26" s="51">
        <f t="shared" si="4"/>
        <v>0.32481751824817523</v>
      </c>
      <c r="R26" s="48">
        <v>95.9</v>
      </c>
      <c r="S26" s="49">
        <f t="shared" si="5"/>
        <v>0.97261663286004063</v>
      </c>
      <c r="T26" s="50">
        <v>35.200000000000003</v>
      </c>
      <c r="U26" s="51">
        <f t="shared" si="6"/>
        <v>0.80182232346241467</v>
      </c>
      <c r="V26" s="49">
        <v>8.0500000000000007</v>
      </c>
      <c r="W26" s="49">
        <f t="shared" si="7"/>
        <v>0.11700581395348839</v>
      </c>
      <c r="X26" s="51">
        <v>3.46</v>
      </c>
      <c r="Y26" s="51">
        <f t="shared" si="8"/>
        <v>0.11419141914191419</v>
      </c>
      <c r="Z26" s="49">
        <f t="shared" si="9"/>
        <v>5.7550000000000008</v>
      </c>
      <c r="AA26" s="49">
        <f t="shared" si="10"/>
        <v>0.11614530776992939</v>
      </c>
      <c r="AB26" s="51">
        <v>6.27</v>
      </c>
      <c r="AC26" s="51">
        <f t="shared" si="11"/>
        <v>0.12174757281553397</v>
      </c>
      <c r="AD26" s="52">
        <v>2.99</v>
      </c>
      <c r="AE26" s="52">
        <f t="shared" si="12"/>
        <v>0.28762541806020064</v>
      </c>
      <c r="AF26" s="53"/>
      <c r="AG26" s="54">
        <f t="shared" si="13"/>
        <v>5.0290724162987361</v>
      </c>
      <c r="AH26" s="40"/>
    </row>
    <row r="27" spans="2:34" x14ac:dyDescent="0.3">
      <c r="B27" s="16"/>
      <c r="C27" s="41">
        <v>22</v>
      </c>
      <c r="D27" s="42" t="s">
        <v>37</v>
      </c>
      <c r="E27" s="43"/>
      <c r="F27" s="44">
        <v>1</v>
      </c>
      <c r="G27" s="45"/>
      <c r="H27" s="46">
        <v>9079</v>
      </c>
      <c r="I27" s="47">
        <f t="shared" si="0"/>
        <v>0.89695712309820197</v>
      </c>
      <c r="J27" s="48">
        <v>11.8</v>
      </c>
      <c r="K27" s="49">
        <f t="shared" si="1"/>
        <v>0.83098591549295786</v>
      </c>
      <c r="L27" s="47">
        <v>3.69</v>
      </c>
      <c r="M27" s="47">
        <f t="shared" si="2"/>
        <v>8.0921052631578949E-2</v>
      </c>
      <c r="N27" s="49">
        <v>4.87</v>
      </c>
      <c r="O27" s="49">
        <f t="shared" si="3"/>
        <v>0.25631578947368422</v>
      </c>
      <c r="P27" s="50">
        <v>19.399999999999999</v>
      </c>
      <c r="Q27" s="51">
        <f t="shared" si="4"/>
        <v>0.354014598540146</v>
      </c>
      <c r="R27" s="48">
        <v>97.6</v>
      </c>
      <c r="S27" s="49">
        <f t="shared" si="5"/>
        <v>0.98985801217038538</v>
      </c>
      <c r="T27" s="50">
        <v>37</v>
      </c>
      <c r="U27" s="51">
        <f t="shared" si="6"/>
        <v>0.84282460136674264</v>
      </c>
      <c r="V27" s="49">
        <v>8.68</v>
      </c>
      <c r="W27" s="49">
        <f t="shared" si="7"/>
        <v>0.12616279069767442</v>
      </c>
      <c r="X27" s="51">
        <v>3.62</v>
      </c>
      <c r="Y27" s="51">
        <f t="shared" si="8"/>
        <v>0.11947194719471947</v>
      </c>
      <c r="Z27" s="49">
        <f t="shared" si="9"/>
        <v>6.15</v>
      </c>
      <c r="AA27" s="49">
        <f t="shared" si="10"/>
        <v>0.12411705348133201</v>
      </c>
      <c r="AB27" s="51">
        <v>6.57</v>
      </c>
      <c r="AC27" s="51">
        <f t="shared" si="11"/>
        <v>0.12757281553398059</v>
      </c>
      <c r="AD27" s="52">
        <v>3.34</v>
      </c>
      <c r="AE27" s="52">
        <f t="shared" si="12"/>
        <v>0.25748502994011979</v>
      </c>
      <c r="AF27" s="53"/>
      <c r="AG27" s="54">
        <f t="shared" si="13"/>
        <v>5.0066867296215243</v>
      </c>
      <c r="AH27" s="40"/>
    </row>
    <row r="28" spans="2:34" x14ac:dyDescent="0.3">
      <c r="B28" s="16"/>
      <c r="C28" s="41">
        <v>23</v>
      </c>
      <c r="D28" s="42" t="s">
        <v>38</v>
      </c>
      <c r="E28" s="43"/>
      <c r="F28" s="44">
        <v>1</v>
      </c>
      <c r="G28" s="45"/>
      <c r="H28" s="46">
        <v>8732</v>
      </c>
      <c r="I28" s="47">
        <f t="shared" si="0"/>
        <v>0.86267536060067185</v>
      </c>
      <c r="J28" s="48">
        <v>12.1</v>
      </c>
      <c r="K28" s="49">
        <f t="shared" si="1"/>
        <v>0.852112676056338</v>
      </c>
      <c r="L28" s="47">
        <v>5.77</v>
      </c>
      <c r="M28" s="47">
        <f t="shared" si="2"/>
        <v>0.12653508771929822</v>
      </c>
      <c r="N28" s="49">
        <v>6.1</v>
      </c>
      <c r="O28" s="49">
        <f t="shared" si="3"/>
        <v>0.32105263157894737</v>
      </c>
      <c r="P28" s="50">
        <v>17.3</v>
      </c>
      <c r="Q28" s="51">
        <f t="shared" si="4"/>
        <v>0.31569343065693434</v>
      </c>
      <c r="R28" s="48">
        <v>93.4</v>
      </c>
      <c r="S28" s="49">
        <f t="shared" si="5"/>
        <v>0.94726166328600414</v>
      </c>
      <c r="T28" s="50">
        <v>30.6</v>
      </c>
      <c r="U28" s="51">
        <f t="shared" si="6"/>
        <v>0.69703872437357639</v>
      </c>
      <c r="V28" s="49">
        <v>6.6</v>
      </c>
      <c r="W28" s="49">
        <f t="shared" si="7"/>
        <v>9.5930232558139539E-2</v>
      </c>
      <c r="X28" s="51">
        <v>3.14</v>
      </c>
      <c r="Y28" s="51">
        <f t="shared" si="8"/>
        <v>0.10363036303630363</v>
      </c>
      <c r="Z28" s="49">
        <f t="shared" si="9"/>
        <v>4.87</v>
      </c>
      <c r="AA28" s="49">
        <f t="shared" si="10"/>
        <v>9.828456104944501E-2</v>
      </c>
      <c r="AB28" s="51">
        <v>5.6</v>
      </c>
      <c r="AC28" s="51">
        <f t="shared" si="11"/>
        <v>0.1087378640776699</v>
      </c>
      <c r="AD28" s="52">
        <v>2.65</v>
      </c>
      <c r="AE28" s="52">
        <f t="shared" si="12"/>
        <v>0.32452830188679244</v>
      </c>
      <c r="AF28" s="53"/>
      <c r="AG28" s="54">
        <f t="shared" si="13"/>
        <v>4.8534808968801206</v>
      </c>
      <c r="AH28" s="40"/>
    </row>
    <row r="29" spans="2:34" x14ac:dyDescent="0.3">
      <c r="B29" s="16"/>
      <c r="C29" s="41">
        <v>24</v>
      </c>
      <c r="D29" s="42" t="s">
        <v>39</v>
      </c>
      <c r="E29" s="43"/>
      <c r="F29" s="44">
        <v>1</v>
      </c>
      <c r="G29" s="45"/>
      <c r="H29" s="46">
        <v>7974</v>
      </c>
      <c r="I29" s="47">
        <f t="shared" si="0"/>
        <v>0.78778897451096619</v>
      </c>
      <c r="J29" s="48">
        <v>11.5</v>
      </c>
      <c r="K29" s="49">
        <f t="shared" si="1"/>
        <v>0.8098591549295775</v>
      </c>
      <c r="L29" s="47">
        <v>9.61</v>
      </c>
      <c r="M29" s="47">
        <f t="shared" si="2"/>
        <v>0.21074561403508771</v>
      </c>
      <c r="N29" s="49">
        <v>7.81</v>
      </c>
      <c r="O29" s="49">
        <f t="shared" si="3"/>
        <v>0.41105263157894734</v>
      </c>
      <c r="P29" s="50">
        <v>39.1</v>
      </c>
      <c r="Q29" s="51">
        <f t="shared" si="4"/>
        <v>0.71350364963503654</v>
      </c>
      <c r="R29" s="48">
        <v>94.8</v>
      </c>
      <c r="S29" s="49">
        <f t="shared" si="5"/>
        <v>0.96146044624746452</v>
      </c>
      <c r="T29" s="50">
        <v>30.7</v>
      </c>
      <c r="U29" s="51">
        <f t="shared" si="6"/>
        <v>0.6993166287015945</v>
      </c>
      <c r="V29" s="49">
        <v>10.7</v>
      </c>
      <c r="W29" s="49">
        <f t="shared" si="7"/>
        <v>0.15552325581395349</v>
      </c>
      <c r="X29" s="51">
        <v>5.15</v>
      </c>
      <c r="Y29" s="51">
        <f t="shared" si="8"/>
        <v>0.16996699669966997</v>
      </c>
      <c r="Z29" s="49">
        <f t="shared" si="9"/>
        <v>7.9249999999999998</v>
      </c>
      <c r="AA29" s="49">
        <f t="shared" si="10"/>
        <v>0.15993945509586277</v>
      </c>
      <c r="AB29" s="51">
        <v>9.0500000000000007</v>
      </c>
      <c r="AC29" s="51">
        <f t="shared" si="11"/>
        <v>0.17572815533980585</v>
      </c>
      <c r="AD29" s="52">
        <v>2.27</v>
      </c>
      <c r="AE29" s="52">
        <f t="shared" si="12"/>
        <v>0.3788546255506608</v>
      </c>
      <c r="AF29" s="53"/>
      <c r="AG29" s="54">
        <f t="shared" si="13"/>
        <v>5.6337395881386279</v>
      </c>
      <c r="AH29" s="40"/>
    </row>
    <row r="30" spans="2:34" x14ac:dyDescent="0.3">
      <c r="B30" s="16"/>
      <c r="C30" s="41">
        <v>25</v>
      </c>
      <c r="D30" s="42" t="s">
        <v>40</v>
      </c>
      <c r="E30" s="43"/>
      <c r="F30" s="44">
        <v>1</v>
      </c>
      <c r="G30" s="45"/>
      <c r="H30" s="46">
        <v>8068</v>
      </c>
      <c r="I30" s="47">
        <f t="shared" si="0"/>
        <v>0.79707567674372659</v>
      </c>
      <c r="J30" s="48">
        <v>10.9</v>
      </c>
      <c r="K30" s="49">
        <f t="shared" si="1"/>
        <v>0.76760563380281699</v>
      </c>
      <c r="L30" s="47">
        <v>3.45</v>
      </c>
      <c r="M30" s="47">
        <f t="shared" si="2"/>
        <v>7.5657894736842105E-2</v>
      </c>
      <c r="N30" s="49">
        <v>3.75</v>
      </c>
      <c r="O30" s="49">
        <f t="shared" si="3"/>
        <v>0.19736842105263158</v>
      </c>
      <c r="P30" s="50">
        <v>40.9</v>
      </c>
      <c r="Q30" s="51">
        <f t="shared" si="4"/>
        <v>0.74635036496350371</v>
      </c>
      <c r="R30" s="48">
        <v>96.5</v>
      </c>
      <c r="S30" s="49">
        <f t="shared" si="5"/>
        <v>0.97870182555780938</v>
      </c>
      <c r="T30" s="50">
        <v>29.7</v>
      </c>
      <c r="U30" s="51">
        <f t="shared" si="6"/>
        <v>0.67653758542141229</v>
      </c>
      <c r="V30" s="49">
        <v>3.72</v>
      </c>
      <c r="W30" s="49">
        <f t="shared" si="7"/>
        <v>5.406976744186047E-2</v>
      </c>
      <c r="X30" s="51">
        <v>1.78</v>
      </c>
      <c r="Y30" s="51">
        <f t="shared" si="8"/>
        <v>5.8745874587458745E-2</v>
      </c>
      <c r="Z30" s="49">
        <f t="shared" si="9"/>
        <v>2.75</v>
      </c>
      <c r="AA30" s="49">
        <f t="shared" si="10"/>
        <v>5.5499495459132193E-2</v>
      </c>
      <c r="AB30" s="51">
        <v>3.22</v>
      </c>
      <c r="AC30" s="51">
        <f t="shared" si="11"/>
        <v>6.2524271844660195E-2</v>
      </c>
      <c r="AD30" s="52">
        <v>1.36</v>
      </c>
      <c r="AE30" s="52">
        <f t="shared" si="12"/>
        <v>0.63235294117647056</v>
      </c>
      <c r="AF30" s="53"/>
      <c r="AG30" s="54">
        <f t="shared" si="13"/>
        <v>5.1024897527883244</v>
      </c>
      <c r="AH30" s="40"/>
    </row>
    <row r="31" spans="2:34" x14ac:dyDescent="0.3">
      <c r="B31" s="16"/>
      <c r="C31" s="41">
        <v>26</v>
      </c>
      <c r="D31" s="42" t="s">
        <v>41</v>
      </c>
      <c r="E31" s="43"/>
      <c r="F31" s="44">
        <v>1</v>
      </c>
      <c r="G31" s="45"/>
      <c r="H31" s="46">
        <v>8167</v>
      </c>
      <c r="I31" s="47">
        <f t="shared" si="0"/>
        <v>0.80685635249950605</v>
      </c>
      <c r="J31" s="48">
        <v>11.8</v>
      </c>
      <c r="K31" s="49">
        <f t="shared" si="1"/>
        <v>0.83098591549295786</v>
      </c>
      <c r="L31" s="47">
        <v>19.600000000000001</v>
      </c>
      <c r="M31" s="47">
        <f t="shared" si="2"/>
        <v>0.42982456140350878</v>
      </c>
      <c r="N31" s="49">
        <v>9.3000000000000007</v>
      </c>
      <c r="O31" s="49">
        <f t="shared" si="3"/>
        <v>0.48947368421052634</v>
      </c>
      <c r="P31" s="50">
        <v>36.6</v>
      </c>
      <c r="Q31" s="51">
        <f t="shared" si="4"/>
        <v>0.66788321167883213</v>
      </c>
      <c r="R31" s="48">
        <v>96.2</v>
      </c>
      <c r="S31" s="49">
        <f t="shared" si="5"/>
        <v>0.97565922920892501</v>
      </c>
      <c r="T31" s="50">
        <v>34.1</v>
      </c>
      <c r="U31" s="51">
        <f t="shared" si="6"/>
        <v>0.77676537585421424</v>
      </c>
      <c r="V31" s="49">
        <v>29.7</v>
      </c>
      <c r="W31" s="49">
        <f t="shared" si="7"/>
        <v>0.4316860465116279</v>
      </c>
      <c r="X31" s="51">
        <v>13.7</v>
      </c>
      <c r="Y31" s="51">
        <f t="shared" si="8"/>
        <v>0.45214521452145212</v>
      </c>
      <c r="Z31" s="49">
        <f t="shared" si="9"/>
        <v>21.7</v>
      </c>
      <c r="AA31" s="49">
        <f t="shared" si="10"/>
        <v>0.43794147325933402</v>
      </c>
      <c r="AB31" s="51">
        <v>23.6</v>
      </c>
      <c r="AC31" s="51">
        <f t="shared" si="11"/>
        <v>0.45825242718446607</v>
      </c>
      <c r="AD31" s="52">
        <v>2.68</v>
      </c>
      <c r="AE31" s="52">
        <f t="shared" si="12"/>
        <v>0.32089552238805968</v>
      </c>
      <c r="AF31" s="53"/>
      <c r="AG31" s="54">
        <f t="shared" si="13"/>
        <v>7.0783690142134112</v>
      </c>
      <c r="AH31" s="40"/>
    </row>
    <row r="32" spans="2:34" x14ac:dyDescent="0.3">
      <c r="B32" s="16"/>
      <c r="C32" s="41">
        <v>27</v>
      </c>
      <c r="D32" s="42" t="s">
        <v>42</v>
      </c>
      <c r="E32" s="43"/>
      <c r="F32" s="44">
        <v>1</v>
      </c>
      <c r="G32" s="45"/>
      <c r="H32" s="46">
        <v>8991</v>
      </c>
      <c r="I32" s="47">
        <f t="shared" si="0"/>
        <v>0.88826318909306456</v>
      </c>
      <c r="J32" s="48">
        <v>11.8</v>
      </c>
      <c r="K32" s="49">
        <f t="shared" si="1"/>
        <v>0.83098591549295786</v>
      </c>
      <c r="L32" s="47">
        <v>5.2</v>
      </c>
      <c r="M32" s="47">
        <f t="shared" si="2"/>
        <v>0.11403508771929824</v>
      </c>
      <c r="N32" s="49">
        <v>5.15</v>
      </c>
      <c r="O32" s="49">
        <f t="shared" si="3"/>
        <v>0.27105263157894738</v>
      </c>
      <c r="P32" s="50">
        <v>36.1</v>
      </c>
      <c r="Q32" s="51">
        <f t="shared" si="4"/>
        <v>0.6587591240875913</v>
      </c>
      <c r="R32" s="48">
        <v>98</v>
      </c>
      <c r="S32" s="49">
        <f t="shared" si="5"/>
        <v>0.99391480730223125</v>
      </c>
      <c r="T32" s="50">
        <v>39.799999999999997</v>
      </c>
      <c r="U32" s="51">
        <f t="shared" si="6"/>
        <v>0.90660592255125283</v>
      </c>
      <c r="V32" s="49">
        <v>15.5</v>
      </c>
      <c r="W32" s="49">
        <f t="shared" si="7"/>
        <v>0.22529069767441862</v>
      </c>
      <c r="X32" s="51">
        <v>6.21</v>
      </c>
      <c r="Y32" s="51">
        <f t="shared" si="8"/>
        <v>0.20495049504950494</v>
      </c>
      <c r="Z32" s="49">
        <f t="shared" si="9"/>
        <v>10.855</v>
      </c>
      <c r="AA32" s="49">
        <f t="shared" si="10"/>
        <v>0.21907164480322908</v>
      </c>
      <c r="AB32" s="51">
        <v>11.2</v>
      </c>
      <c r="AC32" s="51">
        <f t="shared" si="11"/>
        <v>0.2174757281553398</v>
      </c>
      <c r="AD32" s="52">
        <v>1.8</v>
      </c>
      <c r="AE32" s="52">
        <f t="shared" si="12"/>
        <v>0.47777777777777775</v>
      </c>
      <c r="AF32" s="53"/>
      <c r="AG32" s="54">
        <f t="shared" si="13"/>
        <v>6.008183021285614</v>
      </c>
      <c r="AH32" s="40"/>
    </row>
    <row r="33" spans="2:34" x14ac:dyDescent="0.3">
      <c r="B33" s="16"/>
      <c r="C33" s="41">
        <v>28</v>
      </c>
      <c r="D33" s="42" t="s">
        <v>43</v>
      </c>
      <c r="E33" s="43"/>
      <c r="F33" s="44">
        <v>1</v>
      </c>
      <c r="G33" s="45"/>
      <c r="H33" s="46">
        <v>8396</v>
      </c>
      <c r="I33" s="47">
        <f t="shared" si="0"/>
        <v>0.82948033985378389</v>
      </c>
      <c r="J33" s="48">
        <v>11</v>
      </c>
      <c r="K33" s="49">
        <f t="shared" si="1"/>
        <v>0.77464788732394374</v>
      </c>
      <c r="L33" s="47">
        <v>5.73</v>
      </c>
      <c r="M33" s="47">
        <f t="shared" si="2"/>
        <v>0.12565789473684211</v>
      </c>
      <c r="N33" s="49">
        <v>5.12</v>
      </c>
      <c r="O33" s="49">
        <f t="shared" si="3"/>
        <v>0.26947368421052631</v>
      </c>
      <c r="P33" s="50">
        <v>45.9</v>
      </c>
      <c r="Q33" s="51">
        <f t="shared" si="4"/>
        <v>0.83759124087591241</v>
      </c>
      <c r="R33" s="48">
        <v>96.2</v>
      </c>
      <c r="S33" s="49">
        <f t="shared" si="5"/>
        <v>0.97565922920892501</v>
      </c>
      <c r="T33" s="50">
        <v>30.2</v>
      </c>
      <c r="U33" s="51">
        <f t="shared" si="6"/>
        <v>0.6879271070615034</v>
      </c>
      <c r="V33" s="49">
        <v>6.26</v>
      </c>
      <c r="W33" s="49">
        <f t="shared" si="7"/>
        <v>9.0988372093023254E-2</v>
      </c>
      <c r="X33" s="51">
        <v>3</v>
      </c>
      <c r="Y33" s="51">
        <f t="shared" si="8"/>
        <v>9.9009900990099001E-2</v>
      </c>
      <c r="Z33" s="49">
        <f t="shared" si="9"/>
        <v>4.63</v>
      </c>
      <c r="AA33" s="49">
        <f t="shared" si="10"/>
        <v>9.3440968718466202E-2</v>
      </c>
      <c r="AB33" s="51">
        <v>5.36</v>
      </c>
      <c r="AC33" s="51">
        <f t="shared" si="11"/>
        <v>0.10407766990291263</v>
      </c>
      <c r="AD33" s="52">
        <v>1.4</v>
      </c>
      <c r="AE33" s="52">
        <f t="shared" si="12"/>
        <v>0.61428571428571432</v>
      </c>
      <c r="AF33" s="53"/>
      <c r="AG33" s="54">
        <f t="shared" si="13"/>
        <v>5.5022400092616532</v>
      </c>
      <c r="AH33" s="40"/>
    </row>
    <row r="34" spans="2:34" x14ac:dyDescent="0.3">
      <c r="B34" s="16"/>
      <c r="C34" s="41">
        <v>29</v>
      </c>
      <c r="D34" s="42" t="s">
        <v>44</v>
      </c>
      <c r="E34" s="43"/>
      <c r="F34" s="44">
        <v>1</v>
      </c>
      <c r="G34" s="45"/>
      <c r="H34" s="46">
        <v>8530</v>
      </c>
      <c r="I34" s="47">
        <f t="shared" si="0"/>
        <v>0.84271883027069749</v>
      </c>
      <c r="J34" s="48">
        <v>12.6</v>
      </c>
      <c r="K34" s="49">
        <f t="shared" si="1"/>
        <v>0.88732394366197187</v>
      </c>
      <c r="L34" s="47">
        <v>12.1</v>
      </c>
      <c r="M34" s="47">
        <f t="shared" si="2"/>
        <v>0.26535087719298245</v>
      </c>
      <c r="N34" s="49">
        <v>7.65</v>
      </c>
      <c r="O34" s="49">
        <f t="shared" si="3"/>
        <v>0.40263157894736845</v>
      </c>
      <c r="P34" s="50">
        <v>45.6</v>
      </c>
      <c r="Q34" s="51">
        <f t="shared" si="4"/>
        <v>0.83211678832116798</v>
      </c>
      <c r="R34" s="48">
        <v>93.7</v>
      </c>
      <c r="S34" s="49">
        <f t="shared" si="5"/>
        <v>0.95030425963488852</v>
      </c>
      <c r="T34" s="50">
        <v>32.299999999999997</v>
      </c>
      <c r="U34" s="51">
        <f t="shared" si="6"/>
        <v>0.73576309794988604</v>
      </c>
      <c r="V34" s="49">
        <v>15.8</v>
      </c>
      <c r="W34" s="49">
        <f t="shared" si="7"/>
        <v>0.22965116279069769</v>
      </c>
      <c r="X34" s="51">
        <v>7.41</v>
      </c>
      <c r="Y34" s="51">
        <f t="shared" si="8"/>
        <v>0.24455445544554455</v>
      </c>
      <c r="Z34" s="49">
        <f t="shared" si="9"/>
        <v>11.605</v>
      </c>
      <c r="AA34" s="49">
        <f t="shared" si="10"/>
        <v>0.23420787083753786</v>
      </c>
      <c r="AB34" s="51">
        <v>13</v>
      </c>
      <c r="AC34" s="51">
        <f t="shared" si="11"/>
        <v>0.25242718446601942</v>
      </c>
      <c r="AD34" s="52">
        <v>2.06</v>
      </c>
      <c r="AE34" s="52">
        <f t="shared" si="12"/>
        <v>0.41747572815533979</v>
      </c>
      <c r="AF34" s="53"/>
      <c r="AG34" s="54">
        <f t="shared" si="13"/>
        <v>6.2945257776741022</v>
      </c>
      <c r="AH34" s="40"/>
    </row>
    <row r="35" spans="2:34" x14ac:dyDescent="0.3">
      <c r="B35" s="16"/>
      <c r="C35" s="41">
        <v>30</v>
      </c>
      <c r="D35" s="42" t="s">
        <v>45</v>
      </c>
      <c r="E35" s="43"/>
      <c r="F35" s="44">
        <v>1</v>
      </c>
      <c r="G35" s="45"/>
      <c r="H35" s="46">
        <v>9313</v>
      </c>
      <c r="I35" s="47">
        <f t="shared" si="0"/>
        <v>0.92007508397549886</v>
      </c>
      <c r="J35" s="48">
        <v>12.7</v>
      </c>
      <c r="K35" s="49">
        <f t="shared" si="1"/>
        <v>0.89436619718309862</v>
      </c>
      <c r="L35" s="47">
        <v>4.9400000000000004</v>
      </c>
      <c r="M35" s="47">
        <f t="shared" si="2"/>
        <v>0.10833333333333334</v>
      </c>
      <c r="N35" s="49">
        <v>4.57</v>
      </c>
      <c r="O35" s="49">
        <f t="shared" si="3"/>
        <v>0.2405263157894737</v>
      </c>
      <c r="P35" s="50">
        <v>53.6</v>
      </c>
      <c r="Q35" s="51">
        <f t="shared" si="4"/>
        <v>0.97810218978102192</v>
      </c>
      <c r="R35" s="48">
        <v>94.1</v>
      </c>
      <c r="S35" s="49">
        <f t="shared" si="5"/>
        <v>0.95436105476673427</v>
      </c>
      <c r="T35" s="50">
        <v>39.9</v>
      </c>
      <c r="U35" s="51">
        <f t="shared" si="6"/>
        <v>0.90888382687927105</v>
      </c>
      <c r="V35" s="49">
        <v>14.9</v>
      </c>
      <c r="W35" s="49">
        <f t="shared" si="7"/>
        <v>0.21656976744186049</v>
      </c>
      <c r="X35" s="51">
        <v>5.95</v>
      </c>
      <c r="Y35" s="51">
        <f t="shared" si="8"/>
        <v>0.19636963696369636</v>
      </c>
      <c r="Z35" s="49">
        <f t="shared" si="9"/>
        <v>10.425000000000001</v>
      </c>
      <c r="AA35" s="49">
        <f t="shared" si="10"/>
        <v>0.21039354187689205</v>
      </c>
      <c r="AB35" s="51">
        <v>10.8</v>
      </c>
      <c r="AC35" s="51">
        <f t="shared" si="11"/>
        <v>0.20970873786407768</v>
      </c>
      <c r="AD35" s="52">
        <v>1.4</v>
      </c>
      <c r="AE35" s="52">
        <f t="shared" si="12"/>
        <v>0.61428571428571432</v>
      </c>
      <c r="AF35" s="53"/>
      <c r="AG35" s="54">
        <f t="shared" si="13"/>
        <v>6.4519754001406717</v>
      </c>
      <c r="AH35" s="40"/>
    </row>
    <row r="36" spans="2:34" x14ac:dyDescent="0.3">
      <c r="B36" s="16"/>
      <c r="C36" s="41">
        <v>31</v>
      </c>
      <c r="D36" s="42" t="s">
        <v>46</v>
      </c>
      <c r="E36" s="43"/>
      <c r="F36" s="44">
        <v>1</v>
      </c>
      <c r="G36" s="45"/>
      <c r="H36" s="46">
        <v>8460</v>
      </c>
      <c r="I36" s="47">
        <f t="shared" si="0"/>
        <v>0.83580320094842919</v>
      </c>
      <c r="J36" s="48">
        <v>12.1</v>
      </c>
      <c r="K36" s="49">
        <f t="shared" si="1"/>
        <v>0.852112676056338</v>
      </c>
      <c r="L36" s="47">
        <v>6.22</v>
      </c>
      <c r="M36" s="47">
        <f t="shared" si="2"/>
        <v>0.1364035087719298</v>
      </c>
      <c r="N36" s="49">
        <v>4.8099999999999996</v>
      </c>
      <c r="O36" s="49">
        <f t="shared" si="3"/>
        <v>0.25315789473684208</v>
      </c>
      <c r="P36" s="50">
        <v>45.9</v>
      </c>
      <c r="Q36" s="51">
        <f t="shared" si="4"/>
        <v>0.83759124087591241</v>
      </c>
      <c r="R36" s="48">
        <v>93</v>
      </c>
      <c r="S36" s="49">
        <f t="shared" si="5"/>
        <v>0.94320486815415827</v>
      </c>
      <c r="T36" s="50">
        <v>33.299999999999997</v>
      </c>
      <c r="U36" s="51">
        <f t="shared" si="6"/>
        <v>0.75854214123006825</v>
      </c>
      <c r="V36" s="49">
        <v>9.65</v>
      </c>
      <c r="W36" s="49">
        <f t="shared" si="7"/>
        <v>0.14026162790697674</v>
      </c>
      <c r="X36" s="51">
        <v>4.3499999999999996</v>
      </c>
      <c r="Y36" s="51">
        <f t="shared" si="8"/>
        <v>0.14356435643564355</v>
      </c>
      <c r="Z36" s="49">
        <f t="shared" si="9"/>
        <v>7</v>
      </c>
      <c r="AA36" s="49">
        <f t="shared" si="10"/>
        <v>0.14127144298688193</v>
      </c>
      <c r="AB36" s="51">
        <v>7.78</v>
      </c>
      <c r="AC36" s="51">
        <f t="shared" si="11"/>
        <v>0.15106796116504856</v>
      </c>
      <c r="AD36" s="52">
        <v>1.37</v>
      </c>
      <c r="AE36" s="52">
        <f t="shared" si="12"/>
        <v>0.62773722627737216</v>
      </c>
      <c r="AF36" s="53"/>
      <c r="AG36" s="54">
        <f t="shared" si="13"/>
        <v>5.8207181455455999</v>
      </c>
      <c r="AH36" s="40"/>
    </row>
    <row r="37" spans="2:34" x14ac:dyDescent="0.3">
      <c r="B37" s="16"/>
      <c r="C37" s="41">
        <v>32</v>
      </c>
      <c r="D37" s="42" t="s">
        <v>47</v>
      </c>
      <c r="E37" s="43"/>
      <c r="F37" s="44">
        <v>1</v>
      </c>
      <c r="G37" s="45"/>
      <c r="H37" s="46">
        <v>9502</v>
      </c>
      <c r="I37" s="47">
        <f t="shared" si="0"/>
        <v>0.93874728314562339</v>
      </c>
      <c r="J37" s="57">
        <v>14.2</v>
      </c>
      <c r="K37" s="49">
        <f t="shared" si="1"/>
        <v>1</v>
      </c>
      <c r="L37" s="47">
        <v>5.14</v>
      </c>
      <c r="M37" s="47">
        <f t="shared" si="2"/>
        <v>0.11271929824561402</v>
      </c>
      <c r="N37" s="49">
        <v>5.74</v>
      </c>
      <c r="O37" s="49">
        <f t="shared" si="3"/>
        <v>0.30210526315789477</v>
      </c>
      <c r="P37" s="50">
        <v>38.700000000000003</v>
      </c>
      <c r="Q37" s="51">
        <f t="shared" si="4"/>
        <v>0.70620437956204385</v>
      </c>
      <c r="R37" s="48">
        <v>77.2</v>
      </c>
      <c r="S37" s="49">
        <f t="shared" si="5"/>
        <v>0.78296146044624759</v>
      </c>
      <c r="T37" s="50">
        <v>40.5</v>
      </c>
      <c r="U37" s="51">
        <f t="shared" si="6"/>
        <v>0.92255125284738049</v>
      </c>
      <c r="V37" s="49">
        <v>16.3</v>
      </c>
      <c r="W37" s="49">
        <f t="shared" si="7"/>
        <v>0.23691860465116282</v>
      </c>
      <c r="X37" s="51">
        <v>6.48</v>
      </c>
      <c r="Y37" s="51">
        <f t="shared" si="8"/>
        <v>0.21386138613861386</v>
      </c>
      <c r="Z37" s="49">
        <f t="shared" si="9"/>
        <v>11.39</v>
      </c>
      <c r="AA37" s="49">
        <f t="shared" si="10"/>
        <v>0.22986881937436934</v>
      </c>
      <c r="AB37" s="51">
        <v>11.7</v>
      </c>
      <c r="AC37" s="51">
        <f t="shared" si="11"/>
        <v>0.22718446601941747</v>
      </c>
      <c r="AD37" s="52">
        <v>2.0499999999999998</v>
      </c>
      <c r="AE37" s="52">
        <f t="shared" si="12"/>
        <v>0.41951219512195126</v>
      </c>
      <c r="AF37" s="53"/>
      <c r="AG37" s="54">
        <f t="shared" si="13"/>
        <v>6.0926344087103192</v>
      </c>
      <c r="AH37" s="40"/>
    </row>
    <row r="38" spans="2:34" x14ac:dyDescent="0.3">
      <c r="B38" s="16"/>
      <c r="C38" s="41">
        <v>33</v>
      </c>
      <c r="D38" s="42" t="s">
        <v>48</v>
      </c>
      <c r="E38" s="43"/>
      <c r="F38" s="44">
        <v>1</v>
      </c>
      <c r="G38" s="45"/>
      <c r="H38" s="46">
        <v>9603</v>
      </c>
      <c r="I38" s="47">
        <f t="shared" si="0"/>
        <v>0.94872554831061051</v>
      </c>
      <c r="J38" s="48">
        <v>13.2</v>
      </c>
      <c r="K38" s="49">
        <f t="shared" si="1"/>
        <v>0.92957746478873238</v>
      </c>
      <c r="L38" s="47">
        <v>9.68</v>
      </c>
      <c r="M38" s="47">
        <f t="shared" si="2"/>
        <v>0.21228070175438596</v>
      </c>
      <c r="N38" s="49">
        <v>6.04</v>
      </c>
      <c r="O38" s="49">
        <f t="shared" si="3"/>
        <v>0.31789473684210529</v>
      </c>
      <c r="P38" s="50">
        <v>23.5</v>
      </c>
      <c r="Q38" s="51">
        <f t="shared" si="4"/>
        <v>0.42883211678832117</v>
      </c>
      <c r="R38" s="48">
        <v>95</v>
      </c>
      <c r="S38" s="49">
        <f t="shared" si="5"/>
        <v>0.96348884381338751</v>
      </c>
      <c r="T38" s="50">
        <v>35</v>
      </c>
      <c r="U38" s="51">
        <f t="shared" si="6"/>
        <v>0.79726651480637811</v>
      </c>
      <c r="V38" s="49">
        <v>11.5</v>
      </c>
      <c r="W38" s="49">
        <f t="shared" si="7"/>
        <v>0.16715116279069769</v>
      </c>
      <c r="X38" s="51">
        <v>5.0199999999999996</v>
      </c>
      <c r="Y38" s="51">
        <f t="shared" si="8"/>
        <v>0.16567656765676567</v>
      </c>
      <c r="Z38" s="49">
        <f t="shared" si="9"/>
        <v>8.26</v>
      </c>
      <c r="AA38" s="49">
        <f t="shared" si="10"/>
        <v>0.16670030272452069</v>
      </c>
      <c r="AB38" s="51">
        <v>13.4</v>
      </c>
      <c r="AC38" s="51">
        <f t="shared" si="11"/>
        <v>0.26019417475728157</v>
      </c>
      <c r="AD38" s="52">
        <v>2.92</v>
      </c>
      <c r="AE38" s="52">
        <f t="shared" si="12"/>
        <v>0.29452054794520549</v>
      </c>
      <c r="AF38" s="53"/>
      <c r="AG38" s="54">
        <f t="shared" si="13"/>
        <v>5.6523086829783917</v>
      </c>
      <c r="AH38" s="40"/>
    </row>
    <row r="39" spans="2:34" x14ac:dyDescent="0.3">
      <c r="B39" s="16"/>
      <c r="C39" s="41">
        <v>34</v>
      </c>
      <c r="D39" s="42" t="s">
        <v>49</v>
      </c>
      <c r="E39" s="43"/>
      <c r="F39" s="44">
        <v>1</v>
      </c>
      <c r="G39" s="45"/>
      <c r="H39" s="46">
        <v>8912</v>
      </c>
      <c r="I39" s="47">
        <f t="shared" si="0"/>
        <v>0.88045840742936177</v>
      </c>
      <c r="J39" s="48">
        <v>10.7</v>
      </c>
      <c r="K39" s="49">
        <f t="shared" si="1"/>
        <v>0.75352112676056338</v>
      </c>
      <c r="L39" s="47">
        <v>4.22</v>
      </c>
      <c r="M39" s="47">
        <f t="shared" si="2"/>
        <v>9.2543859649122803E-2</v>
      </c>
      <c r="N39" s="49">
        <v>5.57</v>
      </c>
      <c r="O39" s="49">
        <f t="shared" si="3"/>
        <v>0.29315789473684212</v>
      </c>
      <c r="P39" s="50">
        <v>22.8</v>
      </c>
      <c r="Q39" s="51">
        <f t="shared" si="4"/>
        <v>0.41605839416058399</v>
      </c>
      <c r="R39" s="48">
        <v>92.6</v>
      </c>
      <c r="S39" s="49">
        <f t="shared" si="5"/>
        <v>0.9391480730223124</v>
      </c>
      <c r="T39" s="50">
        <v>30.9</v>
      </c>
      <c r="U39" s="51">
        <f t="shared" si="6"/>
        <v>0.70387243735763094</v>
      </c>
      <c r="V39" s="49">
        <v>5.18</v>
      </c>
      <c r="W39" s="49">
        <f t="shared" si="7"/>
        <v>7.5290697674418608E-2</v>
      </c>
      <c r="X39" s="51">
        <v>2.42</v>
      </c>
      <c r="Y39" s="51">
        <f t="shared" si="8"/>
        <v>7.986798679867986E-2</v>
      </c>
      <c r="Z39" s="49">
        <f t="shared" si="9"/>
        <v>3.8</v>
      </c>
      <c r="AA39" s="49">
        <f t="shared" si="10"/>
        <v>7.6690211907164477E-2</v>
      </c>
      <c r="AB39" s="51">
        <v>4.3600000000000003</v>
      </c>
      <c r="AC39" s="51">
        <f t="shared" si="11"/>
        <v>8.4660194174757286E-2</v>
      </c>
      <c r="AD39" s="52">
        <v>2.27</v>
      </c>
      <c r="AE39" s="52">
        <f t="shared" si="12"/>
        <v>0.3788546255506608</v>
      </c>
      <c r="AF39" s="53"/>
      <c r="AG39" s="54">
        <f t="shared" si="13"/>
        <v>4.7741239092220997</v>
      </c>
      <c r="AH39" s="40"/>
    </row>
    <row r="40" spans="2:34" x14ac:dyDescent="0.3">
      <c r="B40" s="16"/>
      <c r="C40" s="41">
        <v>35</v>
      </c>
      <c r="D40" s="42" t="s">
        <v>50</v>
      </c>
      <c r="E40" s="43"/>
      <c r="F40" s="44">
        <v>1</v>
      </c>
      <c r="G40" s="45"/>
      <c r="H40" s="46">
        <v>7467</v>
      </c>
      <c r="I40" s="47">
        <f t="shared" si="0"/>
        <v>0.73770005927682281</v>
      </c>
      <c r="J40" s="48">
        <v>12.3</v>
      </c>
      <c r="K40" s="49">
        <f t="shared" si="1"/>
        <v>0.86619718309859162</v>
      </c>
      <c r="L40" s="72">
        <v>45.6</v>
      </c>
      <c r="M40" s="47">
        <f t="shared" si="2"/>
        <v>1</v>
      </c>
      <c r="N40" s="55">
        <v>19</v>
      </c>
      <c r="O40" s="49">
        <f t="shared" si="3"/>
        <v>1</v>
      </c>
      <c r="P40" s="50">
        <v>25.4</v>
      </c>
      <c r="Q40" s="51">
        <f t="shared" si="4"/>
        <v>0.46350364963503649</v>
      </c>
      <c r="R40" s="48">
        <v>92.9</v>
      </c>
      <c r="S40" s="49">
        <f t="shared" si="5"/>
        <v>0.94219066937119689</v>
      </c>
      <c r="T40" s="50">
        <v>29.7</v>
      </c>
      <c r="U40" s="51">
        <f t="shared" si="6"/>
        <v>0.67653758542141229</v>
      </c>
      <c r="V40" s="49">
        <v>39</v>
      </c>
      <c r="W40" s="49">
        <f t="shared" si="7"/>
        <v>0.56686046511627908</v>
      </c>
      <c r="X40" s="51">
        <v>20.100000000000001</v>
      </c>
      <c r="Y40" s="51">
        <f t="shared" si="8"/>
        <v>0.6633663366336634</v>
      </c>
      <c r="Z40" s="49">
        <f t="shared" si="9"/>
        <v>29.55</v>
      </c>
      <c r="AA40" s="49">
        <f t="shared" si="10"/>
        <v>0.596367305751766</v>
      </c>
      <c r="AB40" s="51">
        <v>33.700000000000003</v>
      </c>
      <c r="AC40" s="51">
        <f t="shared" si="11"/>
        <v>0.65436893203883506</v>
      </c>
      <c r="AD40" s="52">
        <v>5.88</v>
      </c>
      <c r="AE40" s="52">
        <f t="shared" si="12"/>
        <v>0.14625850340136054</v>
      </c>
      <c r="AF40" s="53"/>
      <c r="AG40" s="54">
        <f t="shared" si="13"/>
        <v>8.3133506897449632</v>
      </c>
      <c r="AH40" s="40"/>
    </row>
    <row r="41" spans="2:34" x14ac:dyDescent="0.3">
      <c r="B41" s="16"/>
      <c r="C41" s="41">
        <v>36</v>
      </c>
      <c r="D41" s="42" t="s">
        <v>51</v>
      </c>
      <c r="E41" s="43"/>
      <c r="F41" s="44">
        <v>1</v>
      </c>
      <c r="G41" s="45"/>
      <c r="H41" s="46">
        <v>9757</v>
      </c>
      <c r="I41" s="47">
        <f t="shared" si="0"/>
        <v>0.96393993281960089</v>
      </c>
      <c r="J41" s="48">
        <v>12.6</v>
      </c>
      <c r="K41" s="49">
        <f t="shared" si="1"/>
        <v>0.88732394366197187</v>
      </c>
      <c r="L41" s="47">
        <v>1.32</v>
      </c>
      <c r="M41" s="47">
        <f t="shared" si="2"/>
        <v>2.8947368421052631E-2</v>
      </c>
      <c r="N41" s="49">
        <v>2.95</v>
      </c>
      <c r="O41" s="49">
        <f t="shared" si="3"/>
        <v>0.15526315789473685</v>
      </c>
      <c r="P41" s="50">
        <v>47.2</v>
      </c>
      <c r="Q41" s="51">
        <f t="shared" si="4"/>
        <v>0.86131386861313874</v>
      </c>
      <c r="R41" s="48">
        <v>81.8</v>
      </c>
      <c r="S41" s="49">
        <f t="shared" si="5"/>
        <v>0.8296146044624747</v>
      </c>
      <c r="T41" s="50">
        <v>36.5</v>
      </c>
      <c r="U41" s="51">
        <f t="shared" si="6"/>
        <v>0.83143507972665154</v>
      </c>
      <c r="V41" s="49">
        <v>3.25</v>
      </c>
      <c r="W41" s="49">
        <f t="shared" si="7"/>
        <v>4.7238372093023256E-2</v>
      </c>
      <c r="X41" s="51">
        <v>1.32</v>
      </c>
      <c r="Y41" s="51">
        <f t="shared" si="8"/>
        <v>4.3564356435643568E-2</v>
      </c>
      <c r="Z41" s="49">
        <f t="shared" si="9"/>
        <v>2.2850000000000001</v>
      </c>
      <c r="AA41" s="49">
        <f t="shared" si="10"/>
        <v>4.611503531786075E-2</v>
      </c>
      <c r="AB41" s="51">
        <v>2.48</v>
      </c>
      <c r="AC41" s="51">
        <f t="shared" si="11"/>
        <v>4.8155339805825245E-2</v>
      </c>
      <c r="AD41" s="52">
        <v>1.1399999999999999</v>
      </c>
      <c r="AE41" s="52">
        <f t="shared" si="12"/>
        <v>0.75438596491228072</v>
      </c>
      <c r="AF41" s="53"/>
      <c r="AG41" s="54">
        <f t="shared" si="13"/>
        <v>5.4972970241642614</v>
      </c>
      <c r="AH41" s="40"/>
    </row>
    <row r="42" spans="2:34" x14ac:dyDescent="0.3">
      <c r="B42" s="16"/>
      <c r="C42" s="41">
        <v>37</v>
      </c>
      <c r="D42" s="42" t="s">
        <v>52</v>
      </c>
      <c r="E42" s="43"/>
      <c r="F42" s="44">
        <v>1</v>
      </c>
      <c r="G42" s="45"/>
      <c r="H42" s="46">
        <v>7649</v>
      </c>
      <c r="I42" s="47">
        <f t="shared" si="0"/>
        <v>0.75568069551472039</v>
      </c>
      <c r="J42" s="48">
        <v>10.8</v>
      </c>
      <c r="K42" s="49">
        <f t="shared" si="1"/>
        <v>0.76056338028169024</v>
      </c>
      <c r="L42" s="47">
        <v>12.9</v>
      </c>
      <c r="M42" s="47">
        <f t="shared" si="2"/>
        <v>0.28289473684210525</v>
      </c>
      <c r="N42" s="49">
        <v>10.5</v>
      </c>
      <c r="O42" s="49">
        <f t="shared" si="3"/>
        <v>0.55263157894736847</v>
      </c>
      <c r="P42" s="50">
        <v>28.3</v>
      </c>
      <c r="Q42" s="51">
        <f t="shared" si="4"/>
        <v>0.51642335766423364</v>
      </c>
      <c r="R42" s="48">
        <v>84.1</v>
      </c>
      <c r="S42" s="49">
        <f t="shared" si="5"/>
        <v>0.8529411764705882</v>
      </c>
      <c r="T42" s="50">
        <v>29.5</v>
      </c>
      <c r="U42" s="51">
        <f t="shared" si="6"/>
        <v>0.67198177676537585</v>
      </c>
      <c r="V42" s="49">
        <v>12</v>
      </c>
      <c r="W42" s="49">
        <f t="shared" si="7"/>
        <v>0.1744186046511628</v>
      </c>
      <c r="X42" s="51">
        <v>6</v>
      </c>
      <c r="Y42" s="51">
        <f t="shared" si="8"/>
        <v>0.198019801980198</v>
      </c>
      <c r="Z42" s="49">
        <f t="shared" si="9"/>
        <v>9</v>
      </c>
      <c r="AA42" s="49">
        <f t="shared" si="10"/>
        <v>0.18163471241170537</v>
      </c>
      <c r="AB42" s="51">
        <v>10.5</v>
      </c>
      <c r="AC42" s="51">
        <f t="shared" si="11"/>
        <v>0.20388349514563106</v>
      </c>
      <c r="AD42" s="52">
        <v>3.51</v>
      </c>
      <c r="AE42" s="52">
        <f t="shared" si="12"/>
        <v>0.24501424501424501</v>
      </c>
      <c r="AF42" s="53"/>
      <c r="AG42" s="54">
        <f t="shared" si="13"/>
        <v>5.3960875616890247</v>
      </c>
      <c r="AH42" s="40"/>
    </row>
    <row r="43" spans="2:34" x14ac:dyDescent="0.3">
      <c r="B43" s="16"/>
      <c r="C43" s="41">
        <v>38</v>
      </c>
      <c r="D43" s="42" t="s">
        <v>53</v>
      </c>
      <c r="E43" s="43"/>
      <c r="F43" s="44">
        <v>1</v>
      </c>
      <c r="G43" s="45"/>
      <c r="H43" s="46">
        <v>8489</v>
      </c>
      <c r="I43" s="47">
        <f t="shared" si="0"/>
        <v>0.83866824738194035</v>
      </c>
      <c r="J43" s="48">
        <v>10.6</v>
      </c>
      <c r="K43" s="49">
        <f t="shared" si="1"/>
        <v>0.74647887323943662</v>
      </c>
      <c r="L43" s="47">
        <v>2.97</v>
      </c>
      <c r="M43" s="47">
        <f t="shared" si="2"/>
        <v>6.5131578947368429E-2</v>
      </c>
      <c r="N43" s="49">
        <v>4.82</v>
      </c>
      <c r="O43" s="49">
        <f t="shared" si="3"/>
        <v>0.25368421052631579</v>
      </c>
      <c r="P43" s="50">
        <v>25.3</v>
      </c>
      <c r="Q43" s="51">
        <f t="shared" si="4"/>
        <v>0.46167883211678834</v>
      </c>
      <c r="R43" s="48">
        <v>87.1</v>
      </c>
      <c r="S43" s="49">
        <f t="shared" si="5"/>
        <v>0.88336713995943206</v>
      </c>
      <c r="T43" s="50">
        <v>29.3</v>
      </c>
      <c r="U43" s="51">
        <f t="shared" si="6"/>
        <v>0.66742596810933941</v>
      </c>
      <c r="V43" s="49">
        <v>2.96</v>
      </c>
      <c r="W43" s="49">
        <f t="shared" si="7"/>
        <v>4.3023255813953491E-2</v>
      </c>
      <c r="X43" s="51">
        <v>1.41</v>
      </c>
      <c r="Y43" s="51">
        <f t="shared" si="8"/>
        <v>4.6534653465346534E-2</v>
      </c>
      <c r="Z43" s="49">
        <f t="shared" si="9"/>
        <v>2.1850000000000001</v>
      </c>
      <c r="AA43" s="49">
        <f t="shared" si="10"/>
        <v>4.4096871846619583E-2</v>
      </c>
      <c r="AB43" s="51">
        <v>2.71</v>
      </c>
      <c r="AC43" s="51">
        <f t="shared" si="11"/>
        <v>5.2621359223300967E-2</v>
      </c>
      <c r="AD43" s="52">
        <v>2.04</v>
      </c>
      <c r="AE43" s="52">
        <f t="shared" si="12"/>
        <v>0.42156862745098039</v>
      </c>
      <c r="AF43" s="53"/>
      <c r="AG43" s="54">
        <f t="shared" si="13"/>
        <v>4.524279618080822</v>
      </c>
      <c r="AH43" s="40"/>
    </row>
    <row r="44" spans="2:34" x14ac:dyDescent="0.3">
      <c r="B44" s="16"/>
      <c r="C44" s="41">
        <v>39</v>
      </c>
      <c r="D44" s="42" t="s">
        <v>54</v>
      </c>
      <c r="E44" s="43"/>
      <c r="F44" s="44">
        <v>1</v>
      </c>
      <c r="G44" s="45"/>
      <c r="H44" s="46">
        <v>8222</v>
      </c>
      <c r="I44" s="47">
        <f t="shared" si="0"/>
        <v>0.81229006125271686</v>
      </c>
      <c r="J44" s="48">
        <v>11.2</v>
      </c>
      <c r="K44" s="49">
        <f t="shared" si="1"/>
        <v>0.78873239436619713</v>
      </c>
      <c r="L44" s="47">
        <v>2.75</v>
      </c>
      <c r="M44" s="47">
        <f t="shared" si="2"/>
        <v>6.0307017543859649E-2</v>
      </c>
      <c r="N44" s="49">
        <v>3.9</v>
      </c>
      <c r="O44" s="49">
        <f t="shared" si="3"/>
        <v>0.20526315789473684</v>
      </c>
      <c r="P44" s="50">
        <v>43.8</v>
      </c>
      <c r="Q44" s="51">
        <f t="shared" si="4"/>
        <v>0.7992700729927007</v>
      </c>
      <c r="R44" s="48">
        <v>92.1</v>
      </c>
      <c r="S44" s="49">
        <f t="shared" si="5"/>
        <v>0.93407707910750504</v>
      </c>
      <c r="T44" s="50">
        <v>29.5</v>
      </c>
      <c r="U44" s="51">
        <f t="shared" si="6"/>
        <v>0.67198177676537585</v>
      </c>
      <c r="V44" s="49">
        <v>3.1</v>
      </c>
      <c r="W44" s="49">
        <f t="shared" si="7"/>
        <v>4.5058139534883725E-2</v>
      </c>
      <c r="X44" s="51">
        <v>1.48</v>
      </c>
      <c r="Y44" s="51">
        <f t="shared" si="8"/>
        <v>4.8844884488448842E-2</v>
      </c>
      <c r="Z44" s="49">
        <f t="shared" si="9"/>
        <v>2.29</v>
      </c>
      <c r="AA44" s="49">
        <f t="shared" si="10"/>
        <v>4.6215943491422808E-2</v>
      </c>
      <c r="AB44" s="51">
        <v>2.57</v>
      </c>
      <c r="AC44" s="51">
        <f t="shared" si="11"/>
        <v>4.9902912621359222E-2</v>
      </c>
      <c r="AD44" s="52">
        <v>1.2</v>
      </c>
      <c r="AE44" s="52">
        <f t="shared" si="12"/>
        <v>0.71666666666666667</v>
      </c>
      <c r="AF44" s="53"/>
      <c r="AG44" s="54">
        <f t="shared" si="13"/>
        <v>5.1786101067258743</v>
      </c>
      <c r="AH44" s="40"/>
    </row>
    <row r="45" spans="2:34" x14ac:dyDescent="0.3">
      <c r="B45" s="16"/>
      <c r="C45" s="41">
        <v>40</v>
      </c>
      <c r="D45" s="42" t="s">
        <v>55</v>
      </c>
      <c r="E45" s="43"/>
      <c r="F45" s="44">
        <v>1</v>
      </c>
      <c r="G45" s="45"/>
      <c r="H45" s="46">
        <v>10119</v>
      </c>
      <c r="I45" s="47">
        <f t="shared" si="0"/>
        <v>0.9997036158861885</v>
      </c>
      <c r="J45" s="48">
        <v>13.7</v>
      </c>
      <c r="K45" s="49">
        <f t="shared" si="1"/>
        <v>0.96478873239436624</v>
      </c>
      <c r="L45" s="47">
        <v>3.18</v>
      </c>
      <c r="M45" s="47">
        <f t="shared" si="2"/>
        <v>6.9736842105263153E-2</v>
      </c>
      <c r="N45" s="49">
        <v>3.82</v>
      </c>
      <c r="O45" s="49">
        <f t="shared" si="3"/>
        <v>0.20105263157894737</v>
      </c>
      <c r="P45" s="50">
        <v>41.9</v>
      </c>
      <c r="Q45" s="51">
        <f t="shared" si="4"/>
        <v>0.76459854014598538</v>
      </c>
      <c r="R45" s="48">
        <v>65.7</v>
      </c>
      <c r="S45" s="49">
        <f t="shared" si="5"/>
        <v>0.66632860040567954</v>
      </c>
      <c r="T45" s="50">
        <v>42.9</v>
      </c>
      <c r="U45" s="51">
        <f t="shared" si="6"/>
        <v>0.97722095671981779</v>
      </c>
      <c r="V45" s="49">
        <v>12.9</v>
      </c>
      <c r="W45" s="49">
        <f t="shared" si="7"/>
        <v>0.1875</v>
      </c>
      <c r="X45" s="51">
        <v>4.88</v>
      </c>
      <c r="Y45" s="51">
        <f t="shared" si="8"/>
        <v>0.16105610561056105</v>
      </c>
      <c r="Z45" s="49">
        <f t="shared" si="9"/>
        <v>8.89</v>
      </c>
      <c r="AA45" s="49">
        <f t="shared" si="10"/>
        <v>0.17941473259334009</v>
      </c>
      <c r="AB45" s="51">
        <v>8.9600000000000009</v>
      </c>
      <c r="AC45" s="51">
        <f t="shared" si="11"/>
        <v>0.17398058252427187</v>
      </c>
      <c r="AD45" s="52">
        <v>1.37</v>
      </c>
      <c r="AE45" s="52">
        <f t="shared" si="12"/>
        <v>0.62773722627737216</v>
      </c>
      <c r="AF45" s="53"/>
      <c r="AG45" s="54">
        <f t="shared" si="13"/>
        <v>5.9731185662417925</v>
      </c>
      <c r="AH45" s="40"/>
    </row>
    <row r="46" spans="2:34" x14ac:dyDescent="0.3">
      <c r="B46" s="16"/>
      <c r="C46" s="41">
        <v>41</v>
      </c>
      <c r="D46" s="42" t="s">
        <v>56</v>
      </c>
      <c r="E46" s="43"/>
      <c r="F46" s="44">
        <v>1</v>
      </c>
      <c r="G46" s="45"/>
      <c r="H46" s="73">
        <v>10122</v>
      </c>
      <c r="I46" s="47">
        <f t="shared" si="0"/>
        <v>1</v>
      </c>
      <c r="J46" s="48">
        <v>13.7</v>
      </c>
      <c r="K46" s="49">
        <f t="shared" si="1"/>
        <v>0.96478873239436624</v>
      </c>
      <c r="L46" s="47">
        <v>2.56</v>
      </c>
      <c r="M46" s="47">
        <f t="shared" si="2"/>
        <v>5.6140350877192984E-2</v>
      </c>
      <c r="N46" s="49">
        <v>3.41</v>
      </c>
      <c r="O46" s="49">
        <f t="shared" si="3"/>
        <v>0.17947368421052631</v>
      </c>
      <c r="P46" s="50">
        <v>38</v>
      </c>
      <c r="Q46" s="51">
        <f t="shared" si="4"/>
        <v>0.69343065693430661</v>
      </c>
      <c r="R46" s="48">
        <v>62.9</v>
      </c>
      <c r="S46" s="49">
        <f t="shared" si="5"/>
        <v>0.63793103448275867</v>
      </c>
      <c r="T46" s="71">
        <v>43.9</v>
      </c>
      <c r="U46" s="51">
        <f t="shared" si="6"/>
        <v>1</v>
      </c>
      <c r="V46" s="49">
        <v>11.5</v>
      </c>
      <c r="W46" s="49">
        <f t="shared" si="7"/>
        <v>0.16715116279069769</v>
      </c>
      <c r="X46" s="51">
        <v>4.26</v>
      </c>
      <c r="Y46" s="51">
        <f t="shared" si="8"/>
        <v>0.14059405940594058</v>
      </c>
      <c r="Z46" s="49">
        <f t="shared" si="9"/>
        <v>7.88</v>
      </c>
      <c r="AA46" s="49">
        <f t="shared" si="10"/>
        <v>0.15903128153380425</v>
      </c>
      <c r="AB46" s="51">
        <v>7.88</v>
      </c>
      <c r="AC46" s="51">
        <f t="shared" si="11"/>
        <v>0.15300970873786407</v>
      </c>
      <c r="AD46" s="52">
        <v>1.31</v>
      </c>
      <c r="AE46" s="52">
        <f t="shared" si="12"/>
        <v>0.65648854961832059</v>
      </c>
      <c r="AF46" s="53"/>
      <c r="AG46" s="54">
        <f t="shared" si="13"/>
        <v>5.8080392209857781</v>
      </c>
      <c r="AH46" s="40"/>
    </row>
    <row r="47" spans="2:34" x14ac:dyDescent="0.3">
      <c r="B47" s="16"/>
      <c r="C47" s="41">
        <v>42</v>
      </c>
      <c r="D47" s="59" t="s">
        <v>57</v>
      </c>
      <c r="E47" s="60"/>
      <c r="F47" s="61">
        <v>1</v>
      </c>
      <c r="G47" s="62"/>
      <c r="H47" s="63">
        <v>7366</v>
      </c>
      <c r="I47" s="64">
        <f t="shared" si="0"/>
        <v>0.72772179411183557</v>
      </c>
      <c r="J47" s="65">
        <v>14.2</v>
      </c>
      <c r="K47" s="66">
        <f t="shared" si="1"/>
        <v>1</v>
      </c>
      <c r="L47" s="64">
        <v>169</v>
      </c>
      <c r="M47" s="64">
        <f t="shared" si="2"/>
        <v>3.7061403508771931</v>
      </c>
      <c r="N47" s="66">
        <v>37.6</v>
      </c>
      <c r="O47" s="66">
        <f t="shared" si="3"/>
        <v>1.9789473684210528</v>
      </c>
      <c r="P47" s="67">
        <v>30.6</v>
      </c>
      <c r="Q47" s="68">
        <f t="shared" si="4"/>
        <v>0.55839416058394165</v>
      </c>
      <c r="R47" s="65">
        <v>89.7</v>
      </c>
      <c r="S47" s="66">
        <f t="shared" si="5"/>
        <v>0.90973630831643015</v>
      </c>
      <c r="T47" s="67">
        <v>30.6</v>
      </c>
      <c r="U47" s="68">
        <f t="shared" si="6"/>
        <v>0.69703872437357639</v>
      </c>
      <c r="V47" s="66">
        <v>144</v>
      </c>
      <c r="W47" s="66">
        <f t="shared" si="7"/>
        <v>2.0930232558139537</v>
      </c>
      <c r="X47" s="68">
        <v>75.5</v>
      </c>
      <c r="Y47" s="68">
        <f t="shared" si="8"/>
        <v>2.4917491749174916</v>
      </c>
      <c r="Z47" s="66">
        <f t="shared" si="9"/>
        <v>109.75</v>
      </c>
      <c r="AA47" s="66">
        <f t="shared" si="10"/>
        <v>2.2149344096871846</v>
      </c>
      <c r="AB47" s="68">
        <v>122</v>
      </c>
      <c r="AC47" s="68">
        <f t="shared" si="11"/>
        <v>2.3689320388349513</v>
      </c>
      <c r="AD47" s="66">
        <v>9.6300000000000008</v>
      </c>
      <c r="AE47" s="66">
        <f t="shared" si="12"/>
        <v>8.9304257528556585E-2</v>
      </c>
      <c r="AF47" s="69"/>
      <c r="AG47" s="70">
        <f t="shared" si="13"/>
        <v>18.835921843466171</v>
      </c>
      <c r="AH47" s="40"/>
    </row>
    <row r="48" spans="2:34" x14ac:dyDescent="0.3">
      <c r="B48" s="16"/>
      <c r="C48" s="41">
        <v>43</v>
      </c>
      <c r="D48" s="42" t="s">
        <v>58</v>
      </c>
      <c r="E48" s="43"/>
      <c r="F48" s="44">
        <v>1</v>
      </c>
      <c r="G48" s="45"/>
      <c r="H48" s="46">
        <v>8341</v>
      </c>
      <c r="I48" s="47">
        <f t="shared" si="0"/>
        <v>0.82404663110057297</v>
      </c>
      <c r="J48" s="48">
        <v>11.9</v>
      </c>
      <c r="K48" s="49">
        <f t="shared" si="1"/>
        <v>0.83802816901408461</v>
      </c>
      <c r="L48" s="47">
        <v>5.27</v>
      </c>
      <c r="M48" s="47">
        <f t="shared" si="2"/>
        <v>0.11557017543859648</v>
      </c>
      <c r="N48" s="49">
        <v>5.34</v>
      </c>
      <c r="O48" s="49">
        <f t="shared" si="3"/>
        <v>0.28105263157894739</v>
      </c>
      <c r="P48" s="50">
        <v>47.7</v>
      </c>
      <c r="Q48" s="51">
        <f t="shared" si="4"/>
        <v>0.87043795620437969</v>
      </c>
      <c r="R48" s="48">
        <v>97.3</v>
      </c>
      <c r="S48" s="49">
        <f t="shared" si="5"/>
        <v>0.98681541582150101</v>
      </c>
      <c r="T48" s="50">
        <v>31.3</v>
      </c>
      <c r="U48" s="51">
        <f t="shared" si="6"/>
        <v>0.71298405466970394</v>
      </c>
      <c r="V48" s="49">
        <v>6.58</v>
      </c>
      <c r="W48" s="49">
        <f t="shared" si="7"/>
        <v>9.5639534883720942E-2</v>
      </c>
      <c r="X48" s="51">
        <v>3.08</v>
      </c>
      <c r="Y48" s="51">
        <f t="shared" si="8"/>
        <v>0.10165016501650165</v>
      </c>
      <c r="Z48" s="49">
        <f t="shared" si="9"/>
        <v>4.83</v>
      </c>
      <c r="AA48" s="49">
        <f t="shared" si="10"/>
        <v>9.7477295660948537E-2</v>
      </c>
      <c r="AB48" s="51">
        <v>5.51</v>
      </c>
      <c r="AC48" s="51">
        <f t="shared" si="11"/>
        <v>0.10699029126213591</v>
      </c>
      <c r="AD48" s="52">
        <v>1.45</v>
      </c>
      <c r="AE48" s="52">
        <f t="shared" si="12"/>
        <v>0.59310344827586203</v>
      </c>
      <c r="AF48" s="53"/>
      <c r="AG48" s="54">
        <f t="shared" si="13"/>
        <v>5.6237957689269553</v>
      </c>
      <c r="AH48" s="40"/>
    </row>
    <row r="49" spans="2:34" x14ac:dyDescent="0.3">
      <c r="B49" s="16"/>
      <c r="C49" s="41">
        <v>44</v>
      </c>
      <c r="D49" s="42" t="s">
        <v>59</v>
      </c>
      <c r="E49" s="43"/>
      <c r="F49" s="44">
        <v>1</v>
      </c>
      <c r="G49" s="45"/>
      <c r="H49" s="46">
        <v>8976</v>
      </c>
      <c r="I49" s="47">
        <f t="shared" si="0"/>
        <v>0.88678126852400707</v>
      </c>
      <c r="J49" s="48">
        <v>11.3</v>
      </c>
      <c r="K49" s="49">
        <f t="shared" si="1"/>
        <v>0.79577464788732399</v>
      </c>
      <c r="L49" s="47">
        <v>5.33</v>
      </c>
      <c r="M49" s="47">
        <f t="shared" si="2"/>
        <v>0.1168859649122807</v>
      </c>
      <c r="N49" s="49">
        <v>5.86</v>
      </c>
      <c r="O49" s="49">
        <f t="shared" si="3"/>
        <v>0.30842105263157898</v>
      </c>
      <c r="P49" s="50">
        <v>18</v>
      </c>
      <c r="Q49" s="51">
        <f t="shared" si="4"/>
        <v>0.32846715328467158</v>
      </c>
      <c r="R49" s="48">
        <v>91.6</v>
      </c>
      <c r="S49" s="49">
        <f t="shared" si="5"/>
        <v>0.92900608519269778</v>
      </c>
      <c r="T49" s="50">
        <v>30.6</v>
      </c>
      <c r="U49" s="51">
        <f t="shared" si="6"/>
        <v>0.69703872437357639</v>
      </c>
      <c r="V49" s="49">
        <v>6.13</v>
      </c>
      <c r="W49" s="49">
        <f t="shared" si="7"/>
        <v>8.9098837209302326E-2</v>
      </c>
      <c r="X49" s="51">
        <v>2.91</v>
      </c>
      <c r="Y49" s="51">
        <f t="shared" si="8"/>
        <v>9.6039603960396042E-2</v>
      </c>
      <c r="Z49" s="49">
        <f t="shared" si="9"/>
        <v>4.5199999999999996</v>
      </c>
      <c r="AA49" s="49">
        <f t="shared" si="10"/>
        <v>9.1220988900100899E-2</v>
      </c>
      <c r="AB49" s="51">
        <v>5.21</v>
      </c>
      <c r="AC49" s="51">
        <f t="shared" si="11"/>
        <v>0.10116504854368932</v>
      </c>
      <c r="AD49" s="52">
        <v>3.11</v>
      </c>
      <c r="AE49" s="52">
        <f t="shared" si="12"/>
        <v>0.27652733118971062</v>
      </c>
      <c r="AF49" s="53"/>
      <c r="AG49" s="54">
        <f t="shared" si="13"/>
        <v>4.7164267066093357</v>
      </c>
      <c r="AH49" s="40"/>
    </row>
    <row r="50" spans="2:34" ht="3" customHeight="1" x14ac:dyDescent="0.3">
      <c r="B50" s="16"/>
      <c r="C50" s="74"/>
      <c r="D50" s="75"/>
      <c r="E50" s="75"/>
      <c r="F50" s="74"/>
      <c r="G50" s="74"/>
      <c r="H50" s="76"/>
      <c r="I50" s="77"/>
      <c r="J50" s="78"/>
      <c r="K50" s="77"/>
      <c r="L50" s="77"/>
      <c r="M50" s="77"/>
      <c r="N50" s="77"/>
      <c r="O50" s="77"/>
      <c r="P50" s="78"/>
      <c r="Q50" s="77"/>
      <c r="R50" s="78"/>
      <c r="S50" s="77"/>
      <c r="T50" s="78"/>
      <c r="U50" s="77"/>
      <c r="V50" s="79"/>
      <c r="W50" s="79"/>
      <c r="X50" s="77"/>
      <c r="Y50" s="77"/>
      <c r="Z50" s="77"/>
      <c r="AA50" s="77"/>
      <c r="AB50" s="77"/>
      <c r="AC50" s="77"/>
      <c r="AD50" s="77"/>
      <c r="AE50" s="77"/>
      <c r="AF50" s="79"/>
      <c r="AG50" s="77"/>
      <c r="AH50" s="40"/>
    </row>
    <row r="51" spans="2:34" x14ac:dyDescent="0.3">
      <c r="B51" s="16"/>
      <c r="C51" s="74"/>
      <c r="D51" s="80"/>
      <c r="E51" s="80"/>
      <c r="F51" s="81" t="s">
        <v>60</v>
      </c>
      <c r="G51" s="81"/>
      <c r="H51" s="82">
        <v>10122</v>
      </c>
      <c r="I51" s="83">
        <f>I52</f>
        <v>1</v>
      </c>
      <c r="J51" s="84">
        <v>14.2</v>
      </c>
      <c r="K51" s="83">
        <f>K52</f>
        <v>1</v>
      </c>
      <c r="L51" s="85">
        <v>45.6</v>
      </c>
      <c r="M51" s="83">
        <f>M52</f>
        <v>1</v>
      </c>
      <c r="N51" s="85">
        <v>19</v>
      </c>
      <c r="O51" s="83">
        <f>O52</f>
        <v>1</v>
      </c>
      <c r="P51" s="84">
        <v>54.8</v>
      </c>
      <c r="Q51" s="83">
        <f>Q52</f>
        <v>1</v>
      </c>
      <c r="R51" s="84">
        <v>98.6</v>
      </c>
      <c r="S51" s="83">
        <f>S52</f>
        <v>1</v>
      </c>
      <c r="T51" s="84">
        <v>43.9</v>
      </c>
      <c r="U51" s="83">
        <f>U52</f>
        <v>1</v>
      </c>
      <c r="V51" s="85">
        <v>68.8</v>
      </c>
      <c r="W51" s="83">
        <f>W52</f>
        <v>1</v>
      </c>
      <c r="X51" s="85">
        <v>30.3</v>
      </c>
      <c r="Y51" s="83">
        <f>Y52</f>
        <v>1</v>
      </c>
      <c r="Z51" s="85">
        <v>49.55</v>
      </c>
      <c r="AA51" s="83">
        <f>AA52</f>
        <v>1</v>
      </c>
      <c r="AB51" s="85">
        <v>51.5</v>
      </c>
      <c r="AC51" s="83">
        <f>AC52</f>
        <v>1</v>
      </c>
      <c r="AD51" s="86">
        <v>0.86</v>
      </c>
      <c r="AE51" s="87">
        <f>AE52</f>
        <v>1</v>
      </c>
      <c r="AF51" s="88"/>
      <c r="AG51" s="74"/>
      <c r="AH51" s="40"/>
    </row>
    <row r="52" spans="2:34" x14ac:dyDescent="0.3">
      <c r="B52" s="16"/>
      <c r="C52" s="74"/>
      <c r="D52" s="80"/>
      <c r="E52" s="80"/>
      <c r="F52" s="81"/>
      <c r="G52" s="81"/>
      <c r="H52" s="89" t="s">
        <v>61</v>
      </c>
      <c r="I52" s="90">
        <v>1</v>
      </c>
      <c r="J52" s="18"/>
      <c r="K52" s="90">
        <v>1</v>
      </c>
      <c r="M52" s="90">
        <v>1</v>
      </c>
      <c r="N52" s="18"/>
      <c r="O52" s="90">
        <v>1</v>
      </c>
      <c r="P52" s="18"/>
      <c r="Q52" s="90">
        <v>1</v>
      </c>
      <c r="R52" s="18"/>
      <c r="S52" s="90">
        <v>1</v>
      </c>
      <c r="T52" s="18"/>
      <c r="U52" s="90">
        <v>1</v>
      </c>
      <c r="V52" s="91"/>
      <c r="W52" s="90">
        <v>1</v>
      </c>
      <c r="X52" s="91"/>
      <c r="Y52" s="90">
        <v>1</v>
      </c>
      <c r="Z52" s="18"/>
      <c r="AA52" s="90">
        <v>1</v>
      </c>
      <c r="AB52" s="91"/>
      <c r="AC52" s="92">
        <v>1</v>
      </c>
      <c r="AD52" s="18"/>
      <c r="AE52" s="90">
        <v>1</v>
      </c>
      <c r="AF52" s="93"/>
      <c r="AG52" s="74"/>
      <c r="AH52" s="40"/>
    </row>
    <row r="53" spans="2:34" ht="3" customHeight="1" x14ac:dyDescent="0.3">
      <c r="B53" s="94"/>
      <c r="C53" s="95"/>
      <c r="D53" s="96"/>
      <c r="E53" s="96"/>
      <c r="F53" s="95"/>
      <c r="G53" s="95"/>
      <c r="H53" s="97"/>
      <c r="I53" s="97"/>
      <c r="J53" s="97"/>
      <c r="K53" s="97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8"/>
      <c r="Y53" s="98"/>
      <c r="Z53" s="98"/>
      <c r="AA53" s="98"/>
      <c r="AB53" s="98"/>
      <c r="AC53" s="98"/>
      <c r="AD53" s="96"/>
      <c r="AE53" s="99"/>
      <c r="AF53" s="96"/>
      <c r="AG53" s="96"/>
      <c r="AH53" s="100"/>
    </row>
    <row r="54" spans="2:34" x14ac:dyDescent="0.3">
      <c r="X54"/>
      <c r="Y54"/>
      <c r="Z54"/>
      <c r="AA54"/>
      <c r="AB54"/>
      <c r="AC54"/>
    </row>
    <row r="55" spans="2:34" x14ac:dyDescent="0.3">
      <c r="X55"/>
      <c r="Y55"/>
      <c r="Z55"/>
      <c r="AA55"/>
      <c r="AB55"/>
      <c r="AC55"/>
    </row>
    <row r="56" spans="2:34" x14ac:dyDescent="0.3">
      <c r="X56"/>
      <c r="Y56"/>
      <c r="Z56"/>
      <c r="AA56"/>
      <c r="AB56"/>
      <c r="AC56"/>
    </row>
    <row r="57" spans="2:34" x14ac:dyDescent="0.3">
      <c r="X57"/>
      <c r="Y57"/>
      <c r="Z57"/>
      <c r="AA57"/>
      <c r="AB57"/>
      <c r="AC57"/>
    </row>
    <row r="58" spans="2:34" x14ac:dyDescent="0.3">
      <c r="X58"/>
      <c r="Y58"/>
      <c r="Z58"/>
      <c r="AA58"/>
      <c r="AB58"/>
      <c r="AC58"/>
    </row>
    <row r="59" spans="2:34" x14ac:dyDescent="0.3">
      <c r="X59"/>
      <c r="Y59"/>
      <c r="Z59"/>
      <c r="AA59"/>
      <c r="AB59"/>
      <c r="AC59"/>
    </row>
    <row r="60" spans="2:34" x14ac:dyDescent="0.3">
      <c r="X60"/>
      <c r="Y60"/>
      <c r="Z60"/>
      <c r="AA60"/>
      <c r="AB60"/>
      <c r="AC60"/>
    </row>
    <row r="61" spans="2:34" x14ac:dyDescent="0.3">
      <c r="X61"/>
      <c r="Y61"/>
      <c r="Z61"/>
      <c r="AA61"/>
      <c r="AB61"/>
      <c r="AC61"/>
    </row>
    <row r="62" spans="2:34" x14ac:dyDescent="0.3">
      <c r="X62"/>
      <c r="Y62"/>
      <c r="Z62"/>
      <c r="AA62"/>
      <c r="AB62"/>
      <c r="AC62"/>
    </row>
    <row r="63" spans="2:34" x14ac:dyDescent="0.3">
      <c r="X63"/>
      <c r="Y63"/>
      <c r="Z63"/>
      <c r="AA63"/>
      <c r="AB63"/>
      <c r="AC63"/>
    </row>
    <row r="64" spans="2:34" x14ac:dyDescent="0.3">
      <c r="X64"/>
      <c r="Y64"/>
      <c r="Z64"/>
      <c r="AA64"/>
      <c r="AB64"/>
      <c r="AC64"/>
    </row>
    <row r="65" spans="24:29" x14ac:dyDescent="0.3">
      <c r="X65"/>
      <c r="Y65"/>
      <c r="Z65"/>
      <c r="AA65"/>
      <c r="AB65"/>
      <c r="AC65"/>
    </row>
    <row r="66" spans="24:29" x14ac:dyDescent="0.3">
      <c r="X66"/>
      <c r="Y66"/>
      <c r="Z66"/>
      <c r="AA66"/>
      <c r="AB66"/>
      <c r="AC66"/>
    </row>
    <row r="67" spans="24:29" x14ac:dyDescent="0.3">
      <c r="X67"/>
      <c r="Y67"/>
      <c r="Z67"/>
      <c r="AA67"/>
      <c r="AB67"/>
      <c r="AC67"/>
    </row>
    <row r="68" spans="24:29" x14ac:dyDescent="0.3">
      <c r="X68"/>
      <c r="Y68"/>
      <c r="Z68"/>
      <c r="AA68"/>
      <c r="AB68"/>
      <c r="AC68"/>
    </row>
    <row r="69" spans="24:29" x14ac:dyDescent="0.3">
      <c r="X69"/>
      <c r="Y69"/>
      <c r="Z69"/>
      <c r="AA69"/>
      <c r="AB69"/>
      <c r="AC69"/>
    </row>
    <row r="70" spans="24:29" x14ac:dyDescent="0.3">
      <c r="X70"/>
      <c r="Y70"/>
      <c r="Z70"/>
      <c r="AA70"/>
      <c r="AB70"/>
      <c r="AC70"/>
    </row>
    <row r="71" spans="24:29" x14ac:dyDescent="0.3">
      <c r="X71"/>
      <c r="Y71"/>
      <c r="Z71"/>
      <c r="AA71"/>
      <c r="AB71"/>
      <c r="AC71"/>
    </row>
    <row r="72" spans="24:29" x14ac:dyDescent="0.3">
      <c r="X72"/>
      <c r="Y72"/>
      <c r="Z72"/>
      <c r="AA72"/>
      <c r="AB72"/>
      <c r="AC72"/>
    </row>
    <row r="73" spans="24:29" x14ac:dyDescent="0.3">
      <c r="X73"/>
      <c r="Y73"/>
      <c r="Z73"/>
      <c r="AA73"/>
      <c r="AB73"/>
      <c r="AC73"/>
    </row>
    <row r="74" spans="24:29" x14ac:dyDescent="0.3">
      <c r="X74"/>
      <c r="Y74"/>
      <c r="Z74"/>
      <c r="AA74"/>
      <c r="AB74"/>
      <c r="AC74"/>
    </row>
    <row r="75" spans="24:29" x14ac:dyDescent="0.3">
      <c r="X75"/>
      <c r="Y75"/>
      <c r="Z75"/>
      <c r="AA75"/>
      <c r="AB75"/>
      <c r="AC75"/>
    </row>
    <row r="76" spans="24:29" x14ac:dyDescent="0.3">
      <c r="X76"/>
      <c r="Y76"/>
      <c r="Z76"/>
      <c r="AA76"/>
      <c r="AB76"/>
      <c r="AC76"/>
    </row>
    <row r="77" spans="24:29" x14ac:dyDescent="0.3">
      <c r="X77"/>
      <c r="Y77"/>
      <c r="Z77"/>
      <c r="AA77"/>
      <c r="AB77"/>
      <c r="AC77"/>
    </row>
    <row r="78" spans="24:29" x14ac:dyDescent="0.3">
      <c r="X78"/>
      <c r="Y78"/>
      <c r="Z78"/>
      <c r="AA78"/>
      <c r="AB78"/>
      <c r="AC78"/>
    </row>
    <row r="79" spans="24:29" x14ac:dyDescent="0.3">
      <c r="X79"/>
      <c r="Y79"/>
      <c r="Z79"/>
      <c r="AA79"/>
      <c r="AB79"/>
      <c r="AC79"/>
    </row>
    <row r="80" spans="24:29" x14ac:dyDescent="0.3">
      <c r="X80"/>
      <c r="Y80"/>
      <c r="Z80"/>
      <c r="AA80"/>
      <c r="AB80"/>
      <c r="AC80"/>
    </row>
    <row r="81" spans="24:29" x14ac:dyDescent="0.3">
      <c r="X81"/>
      <c r="Y81"/>
      <c r="Z81"/>
      <c r="AA81"/>
      <c r="AB81"/>
      <c r="AC81"/>
    </row>
    <row r="82" spans="24:29" x14ac:dyDescent="0.3">
      <c r="X82"/>
      <c r="Y82"/>
      <c r="Z82"/>
      <c r="AA82"/>
      <c r="AB82"/>
      <c r="AC82"/>
    </row>
    <row r="83" spans="24:29" x14ac:dyDescent="0.3">
      <c r="X83"/>
      <c r="Y83"/>
      <c r="Z83"/>
      <c r="AA83"/>
      <c r="AB83"/>
      <c r="AC83"/>
    </row>
    <row r="84" spans="24:29" x14ac:dyDescent="0.3">
      <c r="X84"/>
      <c r="Y84"/>
      <c r="Z84"/>
      <c r="AA84"/>
      <c r="AB84"/>
      <c r="AC84"/>
    </row>
    <row r="85" spans="24:29" x14ac:dyDescent="0.3">
      <c r="X85"/>
      <c r="Y85"/>
      <c r="Z85"/>
      <c r="AA85"/>
      <c r="AB85"/>
      <c r="AC85"/>
    </row>
    <row r="86" spans="24:29" x14ac:dyDescent="0.3">
      <c r="X86"/>
      <c r="Y86"/>
      <c r="Z86"/>
      <c r="AA86"/>
      <c r="AB86"/>
      <c r="AC86"/>
    </row>
    <row r="87" spans="24:29" x14ac:dyDescent="0.3">
      <c r="X87"/>
      <c r="Y87"/>
      <c r="Z87"/>
      <c r="AA87"/>
      <c r="AB87"/>
      <c r="AC87"/>
    </row>
    <row r="88" spans="24:29" x14ac:dyDescent="0.3">
      <c r="X88"/>
      <c r="Y88"/>
      <c r="Z88"/>
      <c r="AA88"/>
      <c r="AB88"/>
      <c r="AC88"/>
    </row>
    <row r="89" spans="24:29" x14ac:dyDescent="0.3">
      <c r="X89"/>
      <c r="Y89"/>
      <c r="Z89"/>
      <c r="AA89"/>
      <c r="AB89"/>
      <c r="AC89"/>
    </row>
    <row r="90" spans="24:29" x14ac:dyDescent="0.3">
      <c r="X90"/>
      <c r="Y90"/>
      <c r="Z90"/>
      <c r="AA90"/>
      <c r="AB90"/>
      <c r="AC90"/>
    </row>
    <row r="91" spans="24:29" x14ac:dyDescent="0.3">
      <c r="X91"/>
      <c r="Y91"/>
      <c r="Z91"/>
      <c r="AA91"/>
      <c r="AB91"/>
      <c r="AC91"/>
    </row>
    <row r="92" spans="24:29" x14ac:dyDescent="0.3">
      <c r="X92"/>
      <c r="Y92"/>
      <c r="Z92"/>
      <c r="AA92"/>
      <c r="AB92"/>
      <c r="AC92"/>
    </row>
    <row r="93" spans="24:29" x14ac:dyDescent="0.3">
      <c r="X93"/>
      <c r="Y93"/>
      <c r="Z93"/>
      <c r="AA93"/>
      <c r="AB93"/>
      <c r="AC93"/>
    </row>
    <row r="94" spans="24:29" x14ac:dyDescent="0.3">
      <c r="X94"/>
      <c r="Y94"/>
      <c r="Z94"/>
      <c r="AA94"/>
      <c r="AB94"/>
      <c r="AC94"/>
    </row>
    <row r="95" spans="24:29" x14ac:dyDescent="0.3">
      <c r="X95"/>
      <c r="Y95"/>
      <c r="Z95"/>
      <c r="AA95"/>
      <c r="AB95"/>
      <c r="AC95"/>
    </row>
    <row r="96" spans="24:29" x14ac:dyDescent="0.3">
      <c r="X96"/>
      <c r="Y96"/>
      <c r="Z96"/>
      <c r="AA96"/>
      <c r="AB96"/>
      <c r="AC96"/>
    </row>
    <row r="97" spans="24:29" x14ac:dyDescent="0.3">
      <c r="X97"/>
      <c r="Y97"/>
      <c r="Z97"/>
      <c r="AA97"/>
      <c r="AB97"/>
      <c r="AC97"/>
    </row>
    <row r="98" spans="24:29" x14ac:dyDescent="0.3">
      <c r="X98"/>
      <c r="Y98"/>
      <c r="Z98"/>
      <c r="AA98"/>
      <c r="AB98"/>
      <c r="AC98"/>
    </row>
    <row r="99" spans="24:29" x14ac:dyDescent="0.3">
      <c r="X99"/>
      <c r="Y99"/>
      <c r="Z99"/>
      <c r="AA99"/>
      <c r="AB99"/>
      <c r="AC99"/>
    </row>
    <row r="100" spans="24:29" x14ac:dyDescent="0.3">
      <c r="X100"/>
      <c r="Y100"/>
      <c r="Z100"/>
      <c r="AA100"/>
      <c r="AB100"/>
      <c r="AC100"/>
    </row>
    <row r="101" spans="24:29" x14ac:dyDescent="0.3">
      <c r="X101"/>
      <c r="Y101"/>
      <c r="Z101"/>
      <c r="AA101"/>
      <c r="AB101"/>
      <c r="AC101"/>
    </row>
    <row r="102" spans="24:29" x14ac:dyDescent="0.3">
      <c r="X102"/>
      <c r="Y102"/>
      <c r="Z102"/>
      <c r="AA102"/>
      <c r="AB102"/>
      <c r="AC102"/>
    </row>
    <row r="103" spans="24:29" x14ac:dyDescent="0.3">
      <c r="X103"/>
      <c r="Y103"/>
      <c r="Z103"/>
      <c r="AA103"/>
      <c r="AB103"/>
      <c r="AC103"/>
    </row>
    <row r="104" spans="24:29" x14ac:dyDescent="0.3">
      <c r="X104"/>
      <c r="Y104"/>
      <c r="Z104"/>
      <c r="AA104"/>
      <c r="AB104"/>
      <c r="AC104"/>
    </row>
    <row r="105" spans="24:29" x14ac:dyDescent="0.3">
      <c r="X105"/>
      <c r="Y105"/>
      <c r="Z105"/>
      <c r="AA105"/>
      <c r="AB105"/>
      <c r="AC105"/>
    </row>
    <row r="106" spans="24:29" x14ac:dyDescent="0.3">
      <c r="X106"/>
      <c r="Y106"/>
      <c r="Z106"/>
      <c r="AA106"/>
      <c r="AB106"/>
      <c r="AC106"/>
    </row>
    <row r="107" spans="24:29" x14ac:dyDescent="0.3">
      <c r="X107"/>
      <c r="Y107"/>
      <c r="Z107"/>
      <c r="AA107"/>
      <c r="AB107"/>
      <c r="AC107"/>
    </row>
    <row r="108" spans="24:29" x14ac:dyDescent="0.3">
      <c r="X108"/>
      <c r="Y108"/>
      <c r="Z108"/>
      <c r="AA108"/>
      <c r="AB108"/>
      <c r="AC108"/>
    </row>
    <row r="109" spans="24:29" x14ac:dyDescent="0.3">
      <c r="X109"/>
      <c r="Y109"/>
      <c r="Z109"/>
      <c r="AA109"/>
      <c r="AB109"/>
      <c r="AC109"/>
    </row>
    <row r="110" spans="24:29" x14ac:dyDescent="0.3">
      <c r="X110"/>
      <c r="Y110"/>
      <c r="Z110"/>
      <c r="AA110"/>
      <c r="AB110"/>
      <c r="AC110"/>
    </row>
    <row r="111" spans="24:29" x14ac:dyDescent="0.3">
      <c r="X111"/>
      <c r="Y111"/>
      <c r="Z111"/>
      <c r="AA111"/>
      <c r="AB111"/>
      <c r="AC111"/>
    </row>
    <row r="112" spans="24:29" x14ac:dyDescent="0.3">
      <c r="X112"/>
      <c r="Y112"/>
      <c r="Z112"/>
      <c r="AA112"/>
      <c r="AB112"/>
      <c r="AC112"/>
    </row>
    <row r="113" spans="24:29" x14ac:dyDescent="0.3">
      <c r="X113"/>
      <c r="Y113"/>
      <c r="Z113"/>
      <c r="AA113"/>
      <c r="AB113"/>
      <c r="AC113"/>
    </row>
    <row r="114" spans="24:29" x14ac:dyDescent="0.3">
      <c r="X114"/>
      <c r="Y114"/>
      <c r="Z114"/>
      <c r="AA114"/>
      <c r="AB114"/>
      <c r="AC114"/>
    </row>
    <row r="115" spans="24:29" x14ac:dyDescent="0.3">
      <c r="X115"/>
      <c r="Y115"/>
      <c r="Z115"/>
      <c r="AA115"/>
      <c r="AB115"/>
      <c r="AC115"/>
    </row>
    <row r="116" spans="24:29" x14ac:dyDescent="0.3">
      <c r="X116"/>
      <c r="Y116"/>
      <c r="Z116"/>
      <c r="AA116"/>
      <c r="AB116"/>
      <c r="AC116"/>
    </row>
    <row r="117" spans="24:29" x14ac:dyDescent="0.3">
      <c r="X117"/>
      <c r="Y117"/>
      <c r="Z117"/>
      <c r="AA117"/>
      <c r="AB117"/>
      <c r="AC117"/>
    </row>
    <row r="118" spans="24:29" x14ac:dyDescent="0.3">
      <c r="X118"/>
      <c r="Y118"/>
      <c r="Z118"/>
      <c r="AA118"/>
      <c r="AB118"/>
      <c r="AC118"/>
    </row>
    <row r="119" spans="24:29" x14ac:dyDescent="0.3">
      <c r="X119"/>
      <c r="Y119"/>
      <c r="Z119"/>
      <c r="AA119"/>
      <c r="AB119"/>
      <c r="AC119"/>
    </row>
    <row r="120" spans="24:29" x14ac:dyDescent="0.3">
      <c r="X120"/>
      <c r="Y120"/>
      <c r="Z120"/>
      <c r="AA120"/>
      <c r="AB120"/>
      <c r="AC120"/>
    </row>
    <row r="121" spans="24:29" x14ac:dyDescent="0.3">
      <c r="X121"/>
      <c r="Y121"/>
      <c r="Z121"/>
      <c r="AA121"/>
      <c r="AB121"/>
      <c r="AC121"/>
    </row>
    <row r="122" spans="24:29" x14ac:dyDescent="0.3">
      <c r="X122"/>
      <c r="Y122"/>
      <c r="Z122"/>
      <c r="AA122"/>
      <c r="AB122"/>
      <c r="AC122"/>
    </row>
  </sheetData>
  <printOptions horizontalCentered="1"/>
  <pageMargins left="0.1" right="0.1" top="0.6" bottom="0.6" header="0.2" footer="0.2"/>
  <pageSetup scale="84" fitToHeight="0" orientation="landscape" horizontalDpi="4294967293" r:id="rId1"/>
  <headerFooter>
    <oddHeader xml:space="preserve">&amp;R&amp;"-,Italic"&amp;K01+031
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Sort</vt:lpstr>
      <vt:lpstr>Sort!Print_Titles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Rose</dc:creator>
  <cp:lastModifiedBy>Raymond Rose</cp:lastModifiedBy>
  <dcterms:created xsi:type="dcterms:W3CDTF">2021-08-11T15:07:36Z</dcterms:created>
  <dcterms:modified xsi:type="dcterms:W3CDTF">2021-08-11T15:12:28Z</dcterms:modified>
</cp:coreProperties>
</file>